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incomm-my.sharepoint.com/personal/ntakata_incomm_com/Documents/デスクトップ/"/>
    </mc:Choice>
  </mc:AlternateContent>
  <xr:revisionPtr revIDLastSave="7" documentId="8_{6D3EDA0B-3FBD-439B-B13F-1E72CBF89659}" xr6:coauthVersionLast="47" xr6:coauthVersionMax="47" xr10:uidLastSave="{3F1145EF-BA59-4E4A-945E-497EE8D841BE}"/>
  <bookViews>
    <workbookView xWindow="33735" yWindow="0" windowWidth="26010" windowHeight="20985" activeTab="1" xr2:uid="{E145CB3A-3F60-4697-A567-5B6CDC7F76E6}"/>
  </bookViews>
  <sheets>
    <sheet name="ガイドライン(必ずご確認ください)" sheetId="1" r:id="rId1"/>
    <sheet name="記入フォーム" sheetId="3" r:id="rId2"/>
    <sheet name="品番リスト" sheetId="2" r:id="rId3"/>
    <sheet name="固定券種単価" sheetId="5" state="hidden" r:id="rId4"/>
  </sheets>
  <definedNames>
    <definedName name="_𠮷野家">固定券種単価!$J$4:$J$9</definedName>
    <definedName name="Coke_ON">固定券種単価!$G$4:$G$7</definedName>
    <definedName name="GO">固定券種単価!$F$4:$F$8</definedName>
    <definedName name="Hulu">固定券種単価!$L$4:$L$6</definedName>
    <definedName name="KFC">固定券種単価!$O$4:$O$8</definedName>
    <definedName name="Pairs">固定券種単価!$E$4:$E$8</definedName>
    <definedName name="QUOカードpay">固定券種単価!$H$4:$H$6</definedName>
    <definedName name="Roblox_額面固定">固定券種単価!$N$4:$N$8</definedName>
    <definedName name="えらべるギフトチケット_グルメタイプ">固定券種単価!$K$4:$K$5</definedName>
    <definedName name="オイシックス">固定券種単価!$D$4:$D$8</definedName>
    <definedName name="サーティワン_アイスクリーム">固定券種単価!$P$4:$P$5</definedName>
    <definedName name="サーティワンアイスクリーム">固定券種単価!$P$4:$P$5</definedName>
    <definedName name="すかいらーく">固定券種単価!$M$4:$M$8</definedName>
    <definedName name="タリーズ">固定券種単価!$I$4:$I$9</definedName>
    <definedName name="ディズニープラス">固定券種単価!$B$4:$B$8</definedName>
    <definedName name="モスカード">固定券種単価!$C$4:$C$8</definedName>
    <definedName name="吉野家">固定券種単価!$J$4:$J$9</definedName>
    <definedName name="出前館">固定券種単価!#REF!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8" i="3" l="1"/>
  <c r="I42" i="3"/>
  <c r="J42" i="3" s="1"/>
  <c r="J37" i="3" l="1"/>
  <c r="E37" i="3"/>
  <c r="J39" i="3"/>
  <c r="J40" i="3"/>
  <c r="J41" i="3"/>
  <c r="G38" i="3"/>
  <c r="E38" i="3"/>
  <c r="I43" i="3" l="1"/>
  <c r="J43" i="3" s="1"/>
  <c r="J46" i="3" s="1"/>
  <c r="K40" i="3" l="1"/>
  <c r="J47" i="3" l="1"/>
  <c r="K38" i="3"/>
  <c r="K39" i="3"/>
  <c r="K41" i="3"/>
  <c r="K37" i="3"/>
  <c r="G39" i="3"/>
  <c r="G40" i="3"/>
  <c r="G41" i="3"/>
  <c r="G37" i="3"/>
  <c r="F38" i="3"/>
  <c r="F39" i="3"/>
  <c r="F40" i="3"/>
  <c r="F41" i="3"/>
  <c r="F37" i="3"/>
  <c r="E41" i="3"/>
  <c r="E39" i="3"/>
  <c r="E40" i="3"/>
  <c r="J45" i="3" l="1"/>
  <c r="J48" i="3" s="1"/>
</calcChain>
</file>

<file path=xl/sharedStrings.xml><?xml version="1.0" encoding="utf-8"?>
<sst xmlns="http://schemas.openxmlformats.org/spreadsheetml/2006/main" count="199" uniqueCount="172">
  <si>
    <t>「Kiigo for B2B」ご利用に関するガイドライン</t>
    <phoneticPr fontId="3"/>
  </si>
  <si>
    <t>インコム・ジャパン株式会社（以下「当社」といいます。）は、「Kiigo for B2B」（以下「本サイト」といいます。）の
ご利用に関し、以下の通りガイドライン（以下「本ガイドライン」といいます。）を定めます。
本サイトについては、貴社の責任において、本ガイドラインに沿ったご利用をお願いいたします。</t>
    <phoneticPr fontId="3"/>
  </si>
  <si>
    <t xml:space="preserve">・ タバコ </t>
    <phoneticPr fontId="3"/>
  </si>
  <si>
    <t xml:space="preserve">・ ポルノ、アダルト系商品、サービス </t>
    <phoneticPr fontId="3"/>
  </si>
  <si>
    <t xml:space="preserve">・ 出会い系サービス※１ </t>
  </si>
  <si>
    <t xml:space="preserve">・ 非合法ドラッグ </t>
  </si>
  <si>
    <t xml:space="preserve">・ オンラインオークション </t>
  </si>
  <si>
    <t>・ 消費者金融※３</t>
  </si>
  <si>
    <t xml:space="preserve">・ デイリーディール・割引サービス業（共同購入クーポンサービスなど） </t>
  </si>
  <si>
    <t xml:space="preserve">・ 仮想通貨 </t>
  </si>
  <si>
    <t xml:space="preserve">・ テレマーケティング </t>
  </si>
  <si>
    <t xml:space="preserve">・ 禁輸商品、あるいは禁輸国との取引 </t>
  </si>
  <si>
    <t xml:space="preserve">・ 銃器類 </t>
  </si>
  <si>
    <t xml:space="preserve">・ 宗教および政治活動 </t>
  </si>
  <si>
    <t>・ 当社およびサービスプロバイダー が非合法・不適切とみなす商品・サービス</t>
  </si>
  <si>
    <t>・ 上記の他、当社が反社会的であると認める商品・サービス</t>
  </si>
  <si>
    <t xml:space="preserve">・ ギャンブル※２ </t>
    <phoneticPr fontId="3"/>
  </si>
  <si>
    <t>※１ 一般社団法人日本結婚相手紹介サービス協議会加盟企業、および東京証券取引所第 1 部上場企業またはこれに準ずる企業が主催するサービス・商品を除く 
※２ (i) 地方公共団体が主催する公営競技（競馬・競輪・競艇・オートレース）
       (ii) 地方公共団体が販売する宝くじ
       (iii) 独立行政法人日本スポーツ振興センターが販売する toto（スポーツ振興くじ）を除く 
※３ 金融庁監督下にある銀行の商品、あるいは銀行が 50％以上出資する金融機関の商品を除く</t>
    <phoneticPr fontId="3"/>
  </si>
  <si>
    <t>以上。</t>
    <rPh sb="0" eb="2">
      <t>イジョウ</t>
    </rPh>
    <phoneticPr fontId="3"/>
  </si>
  <si>
    <t>■品番リスト</t>
    <rPh sb="1" eb="3">
      <t>ヒンバン</t>
    </rPh>
    <phoneticPr fontId="3"/>
  </si>
  <si>
    <t>品名</t>
    <rPh sb="0" eb="2">
      <t>ヒンメイ</t>
    </rPh>
    <phoneticPr fontId="3"/>
  </si>
  <si>
    <t>税区分</t>
    <rPh sb="0" eb="3">
      <t>ゼイクブン</t>
    </rPh>
    <phoneticPr fontId="3"/>
  </si>
  <si>
    <t>非課税</t>
    <rPh sb="0" eb="3">
      <t>ヒカゼイ</t>
    </rPh>
    <phoneticPr fontId="3"/>
  </si>
  <si>
    <t>課税</t>
    <rPh sb="0" eb="2">
      <t>カゼイ</t>
    </rPh>
    <phoneticPr fontId="3"/>
  </si>
  <si>
    <t>課税率</t>
    <rPh sb="0" eb="2">
      <t>カゼイ</t>
    </rPh>
    <rPh sb="2" eb="3">
      <t>リツ</t>
    </rPh>
    <phoneticPr fontId="3"/>
  </si>
  <si>
    <t>項目</t>
    <rPh sb="0" eb="2">
      <t>コウモク</t>
    </rPh>
    <phoneticPr fontId="3"/>
  </si>
  <si>
    <t>No,</t>
    <phoneticPr fontId="3"/>
  </si>
  <si>
    <t>税率</t>
    <rPh sb="0" eb="2">
      <t>ゼイリツ</t>
    </rPh>
    <phoneticPr fontId="3"/>
  </si>
  <si>
    <t>単価</t>
    <rPh sb="0" eb="2">
      <t>タンカ</t>
    </rPh>
    <phoneticPr fontId="3"/>
  </si>
  <si>
    <t>数量</t>
    <rPh sb="0" eb="2">
      <t>スウリョウ</t>
    </rPh>
    <phoneticPr fontId="3"/>
  </si>
  <si>
    <t>小計</t>
    <rPh sb="0" eb="2">
      <t>ショウケイ</t>
    </rPh>
    <phoneticPr fontId="3"/>
  </si>
  <si>
    <t>備考</t>
    <rPh sb="0" eb="2">
      <t>ビコウ</t>
    </rPh>
    <phoneticPr fontId="3"/>
  </si>
  <si>
    <r>
      <rPr>
        <b/>
        <sz val="14"/>
        <color theme="1"/>
        <rFont val="Meiryo UI"/>
        <family val="3"/>
        <charset val="128"/>
      </rPr>
      <t>2．利用できない商品/サービス</t>
    </r>
    <r>
      <rPr>
        <sz val="11"/>
        <color theme="1"/>
        <rFont val="Meiryo UI"/>
        <family val="3"/>
        <charset val="128"/>
      </rPr>
      <t xml:space="preserve">
以下の商品・サービスのご購入/ご利用に関しては、本サイトで販売するPINはご利用いただけません。</t>
    </r>
    <phoneticPr fontId="3"/>
  </si>
  <si>
    <r>
      <rPr>
        <b/>
        <sz val="14"/>
        <color theme="1"/>
        <rFont val="Meiryo UI"/>
        <family val="3"/>
        <charset val="128"/>
      </rPr>
      <t>3．クリエイティブ関連</t>
    </r>
    <r>
      <rPr>
        <sz val="11"/>
        <color theme="1"/>
        <rFont val="Meiryo UI"/>
        <family val="3"/>
        <charset val="128"/>
      </rPr>
      <t xml:space="preserve">
キャンペーンや販売促進の施策や告知などに使用するクリエイティブ（告知用のバナー、POPその他の販促物を意味します。）については、当社による審査が必要です。
当該審査を経て当社より使用許諾が得られたクリエイティブ以外は一切使用できません。
審査により、文言・表現・商標・ロゴなどについて修正が必要な場合がございます。
修正が発生した場合は、修正版にて再度申請いただき、再審査の上使用許諾を得ていただく必要がございます。</t>
    </r>
    <phoneticPr fontId="3"/>
  </si>
  <si>
    <t>ブランド</t>
    <phoneticPr fontId="3"/>
  </si>
  <si>
    <t>ディズニープラス</t>
    <phoneticPr fontId="3"/>
  </si>
  <si>
    <t>オイシックス</t>
    <phoneticPr fontId="3"/>
  </si>
  <si>
    <t>ブランド名</t>
    <rPh sb="4" eb="5">
      <t>メイ</t>
    </rPh>
    <phoneticPr fontId="3"/>
  </si>
  <si>
    <r>
      <rPr>
        <b/>
        <sz val="14"/>
        <color theme="1"/>
        <rFont val="Meiryo UI"/>
        <family val="3"/>
        <charset val="128"/>
      </rPr>
      <t>1．Kiigo for B2B利用規約/プライバシーポリシー</t>
    </r>
    <r>
      <rPr>
        <sz val="11"/>
        <color theme="1"/>
        <rFont val="Meiryo UI"/>
        <family val="3"/>
        <charset val="128"/>
      </rPr>
      <t xml:space="preserve">
必ず以下の利用規約（以下「本利用規約」といいます。）およびプライバシーポリシーをご確認の上、
同意される場合のみ、申込みをいただけますようお願い申し上げます。
(Kiigo for B2B利用規約：https://kiigob2b.com/kiyaku)
(プライバシーポリシー：https://incomm.jp/privacypolicy/)</t>
    </r>
    <phoneticPr fontId="3"/>
  </si>
  <si>
    <t>2023年3月制定</t>
    <phoneticPr fontId="3"/>
  </si>
  <si>
    <r>
      <rPr>
        <b/>
        <sz val="14"/>
        <color theme="1"/>
        <rFont val="Meiryo UI"/>
        <family val="3"/>
        <charset val="128"/>
      </rPr>
      <t>4．規約に違反した場合</t>
    </r>
    <r>
      <rPr>
        <sz val="11"/>
        <color theme="1"/>
        <rFont val="Meiryo UI"/>
        <family val="3"/>
        <charset val="128"/>
      </rPr>
      <t xml:space="preserve">
貴社が本利用規約又は本ガイドラインに違反した場合、当社は貴社の承諾を必要とせず当社の判断で、納品したPINの無効化処理を行い、貴社と当社間の契約を解除することができるものと共に、当社は貴社に対して損害賠償を請求することができます。
貴社は当社から当該違反に対する通知を受け取った場合は速やかに且つ真摯に対応するものとします。
詳細は本利用規約(https://kiigob2b.com/kiyaku)をご参照ください。</t>
    </r>
    <phoneticPr fontId="3"/>
  </si>
  <si>
    <t>Uber Taxi</t>
  </si>
  <si>
    <t>楽天</t>
    <rPh sb="0" eb="2">
      <t>ラクテン</t>
    </rPh>
    <phoneticPr fontId="3"/>
  </si>
  <si>
    <t>発行手数料</t>
    <rPh sb="0" eb="2">
      <t>ハッコウ</t>
    </rPh>
    <rPh sb="2" eb="5">
      <t>テスウリョウ</t>
    </rPh>
    <phoneticPr fontId="3"/>
  </si>
  <si>
    <t>商品で非課税のもの①</t>
    <rPh sb="0" eb="2">
      <t>ショウヒン</t>
    </rPh>
    <rPh sb="3" eb="6">
      <t>ヒカゼイ</t>
    </rPh>
    <phoneticPr fontId="3"/>
  </si>
  <si>
    <t>自動入力</t>
    <rPh sb="0" eb="4">
      <t>ジドウニュウリョク</t>
    </rPh>
    <phoneticPr fontId="3"/>
  </si>
  <si>
    <t>記入例</t>
    <rPh sb="0" eb="3">
      <t>キニュウレイ</t>
    </rPh>
    <phoneticPr fontId="3"/>
  </si>
  <si>
    <t>消費者向けの対象商品購入に対する総付けキャンペーン用景品として</t>
    <rPh sb="0" eb="3">
      <t>ショウヒシャ</t>
    </rPh>
    <rPh sb="3" eb="4">
      <t>ム</t>
    </rPh>
    <rPh sb="6" eb="8">
      <t>タイショウ</t>
    </rPh>
    <rPh sb="8" eb="10">
      <t>ショウヒン</t>
    </rPh>
    <rPh sb="10" eb="12">
      <t>コウニュウ</t>
    </rPh>
    <rPh sb="13" eb="14">
      <t>タイ</t>
    </rPh>
    <rPh sb="16" eb="18">
      <t>ソウヅ</t>
    </rPh>
    <rPh sb="25" eb="26">
      <t>ヨウ</t>
    </rPh>
    <rPh sb="26" eb="28">
      <t>ケイヒン</t>
    </rPh>
    <phoneticPr fontId="3"/>
  </si>
  <si>
    <t>有</t>
    <rPh sb="0" eb="1">
      <t>アリ</t>
    </rPh>
    <phoneticPr fontId="3"/>
  </si>
  <si>
    <t>入金確認が取れ次第、納期の連絡を入れてほしい</t>
    <rPh sb="0" eb="4">
      <t>ニュウキンカクニン</t>
    </rPh>
    <rPh sb="5" eb="6">
      <t>ト</t>
    </rPh>
    <rPh sb="7" eb="9">
      <t>シダイ</t>
    </rPh>
    <rPh sb="10" eb="12">
      <t>ノウキ</t>
    </rPh>
    <rPh sb="13" eb="15">
      <t>レンラク</t>
    </rPh>
    <rPh sb="16" eb="17">
      <t>イ</t>
    </rPh>
    <phoneticPr fontId="3"/>
  </si>
  <si>
    <t>Amazon</t>
    <phoneticPr fontId="3"/>
  </si>
  <si>
    <t>JCB</t>
  </si>
  <si>
    <t>QUOカードPay</t>
  </si>
  <si>
    <t>Amazon</t>
  </si>
  <si>
    <t>出前館</t>
  </si>
  <si>
    <t>ディズニープラス</t>
  </si>
  <si>
    <t>Google Play</t>
  </si>
  <si>
    <t>Uber Eats</t>
  </si>
  <si>
    <t>Visa</t>
  </si>
  <si>
    <t>モスカード</t>
    <phoneticPr fontId="3"/>
  </si>
  <si>
    <t>Pairs</t>
    <phoneticPr fontId="3"/>
  </si>
  <si>
    <t>※追加をした時、「数式」→「選択範囲から作成」をする</t>
    <rPh sb="1" eb="3">
      <t>ツイカ</t>
    </rPh>
    <rPh sb="6" eb="7">
      <t>トキ</t>
    </rPh>
    <rPh sb="9" eb="11">
      <t>スウシキ</t>
    </rPh>
    <rPh sb="14" eb="16">
      <t>センタク</t>
    </rPh>
    <rPh sb="16" eb="18">
      <t>ハンイ</t>
    </rPh>
    <rPh sb="20" eb="22">
      <t>サクセイ</t>
    </rPh>
    <phoneticPr fontId="3"/>
  </si>
  <si>
    <t>PayPay</t>
    <phoneticPr fontId="3"/>
  </si>
  <si>
    <t>*PayPayは発行金額100万円以上</t>
    <rPh sb="8" eb="10">
      <t>ハッコウ</t>
    </rPh>
    <rPh sb="10" eb="12">
      <t>キンガク</t>
    </rPh>
    <rPh sb="15" eb="17">
      <t>マンエン</t>
    </rPh>
    <rPh sb="17" eb="19">
      <t>イジョウ</t>
    </rPh>
    <phoneticPr fontId="3"/>
  </si>
  <si>
    <t>ブランドを追加しテーブル範囲を広げる</t>
    <rPh sb="5" eb="7">
      <t>ツイカ</t>
    </rPh>
    <rPh sb="12" eb="14">
      <t>ハンイ</t>
    </rPh>
    <rPh sb="15" eb="16">
      <t>ヒロ</t>
    </rPh>
    <phoneticPr fontId="3"/>
  </si>
  <si>
    <t>←ココ</t>
    <phoneticPr fontId="3"/>
  </si>
  <si>
    <t>ブランド名が「PayPay」かつ発行金額が100万円未満の時、発行金額＋125000円。それ以外は手数料率を掛ける。</t>
    <rPh sb="4" eb="5">
      <t>メイ</t>
    </rPh>
    <rPh sb="16" eb="18">
      <t>ハッコウ</t>
    </rPh>
    <rPh sb="18" eb="20">
      <t>キンガク</t>
    </rPh>
    <rPh sb="24" eb="26">
      <t>マンエン</t>
    </rPh>
    <rPh sb="26" eb="28">
      <t>ミマン</t>
    </rPh>
    <rPh sb="29" eb="30">
      <t>トキ</t>
    </rPh>
    <rPh sb="31" eb="33">
      <t>ハッコウ</t>
    </rPh>
    <rPh sb="33" eb="35">
      <t>キンガク</t>
    </rPh>
    <rPh sb="42" eb="43">
      <t>エン</t>
    </rPh>
    <rPh sb="46" eb="48">
      <t>イガイ</t>
    </rPh>
    <rPh sb="49" eb="53">
      <t>テスウリョウリツ</t>
    </rPh>
    <rPh sb="54" eb="55">
      <t>カ</t>
    </rPh>
    <phoneticPr fontId="3"/>
  </si>
  <si>
    <t>IF(AND(D19="PayPay",N19&lt;1000000),125000,VLOOKUP(D19,手数料率,2,0)*N19)</t>
    <phoneticPr fontId="3"/>
  </si>
  <si>
    <t>GO</t>
    <phoneticPr fontId="3"/>
  </si>
  <si>
    <t>dポイント</t>
    <phoneticPr fontId="3"/>
  </si>
  <si>
    <t>Roblox_額面固定</t>
    <phoneticPr fontId="3"/>
  </si>
  <si>
    <t>最低発注金額差額手数料（100,000円未満）</t>
    <rPh sb="0" eb="4">
      <t>サイテイハッチュウ</t>
    </rPh>
    <rPh sb="4" eb="6">
      <t>キンガク</t>
    </rPh>
    <rPh sb="6" eb="8">
      <t>サガク</t>
    </rPh>
    <rPh sb="8" eb="11">
      <t>テスウリョウ</t>
    </rPh>
    <rPh sb="19" eb="20">
      <t>エン</t>
    </rPh>
    <rPh sb="20" eb="22">
      <t>ミマン</t>
    </rPh>
    <phoneticPr fontId="3"/>
  </si>
  <si>
    <t>すかいらーく</t>
    <phoneticPr fontId="3"/>
  </si>
  <si>
    <t>Hulu</t>
    <phoneticPr fontId="3"/>
  </si>
  <si>
    <t>読み方</t>
    <rPh sb="0" eb="1">
      <t>ヨ</t>
    </rPh>
    <rPh sb="2" eb="3">
      <t>カタ</t>
    </rPh>
    <phoneticPr fontId="3"/>
  </si>
  <si>
    <t>Coke_ON</t>
    <phoneticPr fontId="3"/>
  </si>
  <si>
    <t>タリーズ</t>
    <phoneticPr fontId="3"/>
  </si>
  <si>
    <t>吉野家</t>
    <phoneticPr fontId="3"/>
  </si>
  <si>
    <t>えらべるギフトチケット_グルメタイプ</t>
    <phoneticPr fontId="3"/>
  </si>
  <si>
    <t>QUOカードpay</t>
    <phoneticPr fontId="3"/>
  </si>
  <si>
    <t>KFC</t>
    <phoneticPr fontId="3"/>
  </si>
  <si>
    <t>500円｜1,000円｜2,000円｜3,000円｜5,000円の中から申請が可能です。</t>
    <phoneticPr fontId="3"/>
  </si>
  <si>
    <t>サーティワンアイスクリーム</t>
    <phoneticPr fontId="3"/>
  </si>
  <si>
    <r>
      <t xml:space="preserve">1. 利用目的 </t>
    </r>
    <r>
      <rPr>
        <b/>
        <sz val="6"/>
        <color rgb="FFFF0000"/>
        <rFont val="游ゴシック"/>
        <family val="3"/>
        <charset val="128"/>
        <scheme val="minor"/>
      </rPr>
      <t>※</t>
    </r>
    <rPh sb="3" eb="5">
      <t>リヨウ</t>
    </rPh>
    <rPh sb="5" eb="7">
      <t>モクテキ</t>
    </rPh>
    <phoneticPr fontId="3"/>
  </si>
  <si>
    <r>
      <t xml:space="preserve">2. 施策名称 </t>
    </r>
    <r>
      <rPr>
        <b/>
        <sz val="6"/>
        <color rgb="FFFF0000"/>
        <rFont val="游ゴシック"/>
        <family val="3"/>
        <charset val="128"/>
        <scheme val="minor"/>
      </rPr>
      <t>※</t>
    </r>
    <rPh sb="3" eb="5">
      <t>シサク</t>
    </rPh>
    <rPh sb="5" eb="7">
      <t>メイショウ</t>
    </rPh>
    <phoneticPr fontId="3"/>
  </si>
  <si>
    <r>
      <t xml:space="preserve">3. 施策概要 </t>
    </r>
    <r>
      <rPr>
        <b/>
        <sz val="6"/>
        <color rgb="FFFF0000"/>
        <rFont val="游ゴシック"/>
        <family val="3"/>
        <charset val="128"/>
        <scheme val="minor"/>
      </rPr>
      <t>※</t>
    </r>
    <rPh sb="3" eb="5">
      <t>シサク</t>
    </rPh>
    <rPh sb="5" eb="7">
      <t>ガイヨウ</t>
    </rPh>
    <phoneticPr fontId="3"/>
  </si>
  <si>
    <r>
      <t>4. 施策期間</t>
    </r>
    <r>
      <rPr>
        <b/>
        <sz val="6"/>
        <color rgb="FFFF0000"/>
        <rFont val="游ゴシック"/>
        <family val="3"/>
        <charset val="128"/>
        <scheme val="minor"/>
      </rPr>
      <t>※</t>
    </r>
    <rPh sb="3" eb="5">
      <t>シサク</t>
    </rPh>
    <rPh sb="5" eb="7">
      <t>キカン</t>
    </rPh>
    <rPh sb="6" eb="7">
      <t>シキ</t>
    </rPh>
    <phoneticPr fontId="3"/>
  </si>
  <si>
    <r>
      <t>5. 特典配布期間</t>
    </r>
    <r>
      <rPr>
        <b/>
        <sz val="6"/>
        <color rgb="FFFF0000"/>
        <rFont val="游ゴシック"/>
        <family val="3"/>
        <charset val="128"/>
        <scheme val="minor"/>
      </rPr>
      <t>※</t>
    </r>
    <rPh sb="3" eb="5">
      <t>トクテン</t>
    </rPh>
    <rPh sb="5" eb="7">
      <t>ハイフ</t>
    </rPh>
    <rPh sb="7" eb="9">
      <t>キカン</t>
    </rPh>
    <phoneticPr fontId="3"/>
  </si>
  <si>
    <r>
      <t xml:space="preserve">6. 施策告知クリエイティブ </t>
    </r>
    <r>
      <rPr>
        <b/>
        <sz val="6"/>
        <color rgb="FFFF0000"/>
        <rFont val="游ゴシック"/>
        <family val="3"/>
        <charset val="128"/>
        <scheme val="minor"/>
      </rPr>
      <t>※</t>
    </r>
    <r>
      <rPr>
        <b/>
        <sz val="11"/>
        <color theme="1"/>
        <rFont val="游ゴシック"/>
        <family val="3"/>
        <charset val="128"/>
        <scheme val="minor"/>
      </rPr>
      <t xml:space="preserve">
</t>
    </r>
    <r>
      <rPr>
        <b/>
        <sz val="9"/>
        <color theme="1"/>
        <rFont val="游ゴシック"/>
        <family val="3"/>
        <charset val="128"/>
        <scheme val="minor"/>
      </rPr>
      <t>(施策で使用する告知販促物)</t>
    </r>
    <rPh sb="3" eb="5">
      <t>シサク</t>
    </rPh>
    <rPh sb="5" eb="7">
      <t>コクチ</t>
    </rPh>
    <rPh sb="18" eb="20">
      <t>シサク</t>
    </rPh>
    <rPh sb="21" eb="23">
      <t>シヨウ</t>
    </rPh>
    <rPh sb="25" eb="27">
      <t>コクチ</t>
    </rPh>
    <rPh sb="27" eb="30">
      <t>ハンソクブツ</t>
    </rPh>
    <phoneticPr fontId="3"/>
  </si>
  <si>
    <t>7. その他</t>
    <rPh sb="5" eb="6">
      <t>タ</t>
    </rPh>
    <phoneticPr fontId="3"/>
  </si>
  <si>
    <t>申し込み内容</t>
    <rPh sb="0" eb="1">
      <t>モウ</t>
    </rPh>
    <rPh sb="2" eb="3">
      <t>コ</t>
    </rPh>
    <rPh sb="4" eb="6">
      <t>ナイヨウ</t>
    </rPh>
    <phoneticPr fontId="3"/>
  </si>
  <si>
    <t>今なら、100円分の楽天ポイントギフトコードが必ずもらえる
キャンペーン</t>
    <rPh sb="0" eb="1">
      <t>イマ</t>
    </rPh>
    <rPh sb="7" eb="9">
      <t>エンブン</t>
    </rPh>
    <rPh sb="10" eb="12">
      <t>ラクテン</t>
    </rPh>
    <rPh sb="23" eb="24">
      <t>カナラ</t>
    </rPh>
    <phoneticPr fontId="3"/>
  </si>
  <si>
    <t>対象商品(商品名)を購入し応募サイトへ応募すると100円分の
楽天ギフトコードが必ずもらえる</t>
    <rPh sb="0" eb="2">
      <t>タイショウ</t>
    </rPh>
    <rPh sb="2" eb="4">
      <t>ショウヒン</t>
    </rPh>
    <rPh sb="5" eb="8">
      <t>ショウヒンメイ</t>
    </rPh>
    <rPh sb="10" eb="12">
      <t>コウニュウ</t>
    </rPh>
    <rPh sb="13" eb="15">
      <t>オウボ</t>
    </rPh>
    <rPh sb="19" eb="21">
      <t>オウボ</t>
    </rPh>
    <rPh sb="27" eb="28">
      <t>エン</t>
    </rPh>
    <rPh sb="28" eb="29">
      <t>ブン</t>
    </rPh>
    <rPh sb="31" eb="33">
      <t>ラクテン</t>
    </rPh>
    <rPh sb="40" eb="41">
      <t>カナラ</t>
    </rPh>
    <phoneticPr fontId="3"/>
  </si>
  <si>
    <t>対消費者向けプロモーション特典、対取引先向けプロモーション、従業員インセンティブ、社内イベント、永年勤続など用途を簡単にご記入ください</t>
    <rPh sb="0" eb="1">
      <t>タイ</t>
    </rPh>
    <rPh sb="1" eb="5">
      <t>ショウヒシャム</t>
    </rPh>
    <rPh sb="13" eb="15">
      <t>トクテン</t>
    </rPh>
    <rPh sb="16" eb="17">
      <t>タイ</t>
    </rPh>
    <rPh sb="17" eb="20">
      <t>トリヒキサキ</t>
    </rPh>
    <rPh sb="20" eb="21">
      <t>ム</t>
    </rPh>
    <rPh sb="30" eb="33">
      <t>ジュウギョウイン</t>
    </rPh>
    <rPh sb="41" eb="43">
      <t>シャナイ</t>
    </rPh>
    <rPh sb="48" eb="52">
      <t>エイネンキンゾク</t>
    </rPh>
    <rPh sb="54" eb="56">
      <t>ヨウト</t>
    </rPh>
    <rPh sb="57" eb="59">
      <t>カンタン</t>
    </rPh>
    <phoneticPr fontId="3"/>
  </si>
  <si>
    <t>対消費者向けプロモーションは販促物等に記入の施策名
上記以外、施策名称などが特にない場合は「－（ハイフン）」をご記入ください</t>
    <rPh sb="0" eb="1">
      <t>タイ</t>
    </rPh>
    <rPh sb="1" eb="5">
      <t>ショウヒシャム</t>
    </rPh>
    <rPh sb="14" eb="17">
      <t>ハンソクブツ</t>
    </rPh>
    <rPh sb="17" eb="18">
      <t>トウ</t>
    </rPh>
    <rPh sb="22" eb="25">
      <t>シサクメイ</t>
    </rPh>
    <rPh sb="26" eb="30">
      <t>ジョウキイガイ</t>
    </rPh>
    <rPh sb="31" eb="35">
      <t>シサクメイショウ</t>
    </rPh>
    <rPh sb="38" eb="39">
      <t>トク</t>
    </rPh>
    <rPh sb="42" eb="44">
      <t>バアイ</t>
    </rPh>
    <phoneticPr fontId="3"/>
  </si>
  <si>
    <t>左記のように、１．２．の内容が分かる用詳細をご記入ください</t>
    <rPh sb="0" eb="2">
      <t>サキ</t>
    </rPh>
    <rPh sb="12" eb="14">
      <t>ナイヨウ</t>
    </rPh>
    <rPh sb="15" eb="16">
      <t>ワ</t>
    </rPh>
    <rPh sb="18" eb="19">
      <t>ヨウ</t>
    </rPh>
    <rPh sb="19" eb="21">
      <t>ショウサイ</t>
    </rPh>
    <phoneticPr fontId="3"/>
  </si>
  <si>
    <t>キャンペーン等の特典分としての申し込みについてはキャンペーン期間（開始日～終了日）を記入ください
従業員インセンティブなどの非販促系施策の申し込みについては「－（ハイフン）」を
ご記入ください</t>
    <rPh sb="6" eb="7">
      <t>トウ</t>
    </rPh>
    <rPh sb="8" eb="10">
      <t>トクテン</t>
    </rPh>
    <rPh sb="10" eb="11">
      <t>ブン</t>
    </rPh>
    <rPh sb="15" eb="16">
      <t>モウ</t>
    </rPh>
    <rPh sb="17" eb="18">
      <t>コ</t>
    </rPh>
    <rPh sb="30" eb="32">
      <t>キカン</t>
    </rPh>
    <rPh sb="33" eb="36">
      <t>カイシビ</t>
    </rPh>
    <rPh sb="37" eb="40">
      <t>シュウリョウビ</t>
    </rPh>
    <rPh sb="49" eb="52">
      <t>ジュウギョウイン</t>
    </rPh>
    <rPh sb="62" eb="63">
      <t>ヒ</t>
    </rPh>
    <rPh sb="63" eb="65">
      <t>ハンソク</t>
    </rPh>
    <rPh sb="65" eb="66">
      <t>ケイ</t>
    </rPh>
    <rPh sb="66" eb="68">
      <t>シサク</t>
    </rPh>
    <rPh sb="69" eb="70">
      <t>モウ</t>
    </rPh>
    <rPh sb="71" eb="72">
      <t>コ</t>
    </rPh>
    <phoneticPr fontId="3"/>
  </si>
  <si>
    <t>申し込みされた商品を対象者へ配布する予定期間をご記入ください　※単日の記入でも可
（納期の参考にさせていただきます）</t>
    <rPh sb="0" eb="1">
      <t>モウ</t>
    </rPh>
    <rPh sb="2" eb="3">
      <t>コ</t>
    </rPh>
    <rPh sb="7" eb="9">
      <t>ショウヒン</t>
    </rPh>
    <rPh sb="10" eb="13">
      <t>タイショウシャ</t>
    </rPh>
    <rPh sb="14" eb="16">
      <t>ハイフ</t>
    </rPh>
    <rPh sb="18" eb="20">
      <t>ヨテイ</t>
    </rPh>
    <rPh sb="20" eb="22">
      <t>キカン</t>
    </rPh>
    <rPh sb="32" eb="34">
      <t>タンジツ</t>
    </rPh>
    <rPh sb="39" eb="40">
      <t>カ</t>
    </rPh>
    <phoneticPr fontId="3"/>
  </si>
  <si>
    <t>申し込みされたギフトコード/ギフトカードの商品名・ロゴ・券面画像などをバナー
・チラシ・キャンペーンサイト（LP）の等に使用される場合は「有」とご記入ください</t>
    <rPh sb="0" eb="1">
      <t>モウ</t>
    </rPh>
    <rPh sb="2" eb="3">
      <t>コ</t>
    </rPh>
    <rPh sb="21" eb="24">
      <t>ショウヒンメイ</t>
    </rPh>
    <rPh sb="28" eb="32">
      <t>ケンメンガゾウ</t>
    </rPh>
    <rPh sb="58" eb="59">
      <t>ナド</t>
    </rPh>
    <rPh sb="60" eb="62">
      <t>シヨウ</t>
    </rPh>
    <rPh sb="65" eb="67">
      <t>バアイ</t>
    </rPh>
    <rPh sb="69" eb="70">
      <t>ア</t>
    </rPh>
    <phoneticPr fontId="3"/>
  </si>
  <si>
    <t>申し込み商品名</t>
    <rPh sb="0" eb="1">
      <t>モウ</t>
    </rPh>
    <rPh sb="2" eb="3">
      <t>コ</t>
    </rPh>
    <rPh sb="4" eb="7">
      <t>ショウヒンメイ</t>
    </rPh>
    <phoneticPr fontId="3"/>
  </si>
  <si>
    <t>Amazonギフトカード</t>
    <phoneticPr fontId="3"/>
  </si>
  <si>
    <t>100円～500,000円の価格レンジから1円単位で申請が可能です。</t>
    <rPh sb="3" eb="4">
      <t>エン</t>
    </rPh>
    <rPh sb="12" eb="13">
      <t>エン</t>
    </rPh>
    <rPh sb="14" eb="16">
      <t>カカク</t>
    </rPh>
    <rPh sb="22" eb="25">
      <t>エンタンイ</t>
    </rPh>
    <rPh sb="26" eb="28">
      <t>シンセイ</t>
    </rPh>
    <rPh sb="29" eb="31">
      <t>カノウ</t>
    </rPh>
    <phoneticPr fontId="3"/>
  </si>
  <si>
    <t>No.1～5の小計金額によって自動入力されます。
発注金額合計が10万円未満の場合に加算されます。</t>
    <rPh sb="7" eb="9">
      <t>ショウケイ</t>
    </rPh>
    <rPh sb="9" eb="11">
      <t>キンガク</t>
    </rPh>
    <rPh sb="15" eb="17">
      <t>ジドウ</t>
    </rPh>
    <rPh sb="17" eb="19">
      <t>ニュウリョク</t>
    </rPh>
    <rPh sb="25" eb="27">
      <t>ハッチュウ</t>
    </rPh>
    <rPh sb="27" eb="29">
      <t>キンガク</t>
    </rPh>
    <rPh sb="29" eb="31">
      <t>ゴウケイ</t>
    </rPh>
    <rPh sb="34" eb="36">
      <t>マンエン</t>
    </rPh>
    <rPh sb="36" eb="38">
      <t>ミマン</t>
    </rPh>
    <rPh sb="39" eb="41">
      <t>バアイ</t>
    </rPh>
    <rPh sb="42" eb="44">
      <t>カサン</t>
    </rPh>
    <phoneticPr fontId="3"/>
  </si>
  <si>
    <t>発注数量（枚数）によって自動入力されます。
1枚につき20円（税別）の手数料が加算されます。</t>
    <rPh sb="0" eb="2">
      <t>ハッチュウ</t>
    </rPh>
    <rPh sb="2" eb="4">
      <t>スウリョウ</t>
    </rPh>
    <rPh sb="5" eb="7">
      <t>マイスウ</t>
    </rPh>
    <rPh sb="12" eb="14">
      <t>ジドウ</t>
    </rPh>
    <rPh sb="14" eb="16">
      <t>ニュウリョク</t>
    </rPh>
    <rPh sb="23" eb="24">
      <t>マイ</t>
    </rPh>
    <rPh sb="29" eb="30">
      <t>エン</t>
    </rPh>
    <rPh sb="31" eb="33">
      <t>ゼイベツ</t>
    </rPh>
    <rPh sb="35" eb="38">
      <t>テスウリョウ</t>
    </rPh>
    <rPh sb="39" eb="41">
      <t>カサン</t>
    </rPh>
    <phoneticPr fontId="3"/>
  </si>
  <si>
    <t>手数料</t>
    <rPh sb="0" eb="3">
      <t>テスウリョウ</t>
    </rPh>
    <phoneticPr fontId="3"/>
  </si>
  <si>
    <t>2. 住所</t>
    <rPh sb="3" eb="5">
      <t>ジュウショ</t>
    </rPh>
    <phoneticPr fontId="3"/>
  </si>
  <si>
    <t>〒</t>
    <phoneticPr fontId="3"/>
  </si>
  <si>
    <t>3. 電話番号</t>
    <rPh sb="3" eb="7">
      <t>デンワバンゴウ</t>
    </rPh>
    <phoneticPr fontId="3"/>
  </si>
  <si>
    <t>1. 貴社名（請求書宛名）</t>
    <rPh sb="3" eb="6">
      <t>キシャメイ</t>
    </rPh>
    <rPh sb="7" eb="10">
      <t>セイキュウショ</t>
    </rPh>
    <rPh sb="10" eb="12">
      <t>アテナ</t>
    </rPh>
    <phoneticPr fontId="3"/>
  </si>
  <si>
    <t>インコム・ジャパン株式会社</t>
    <rPh sb="9" eb="13">
      <t>カブシキガイシャ</t>
    </rPh>
    <phoneticPr fontId="3"/>
  </si>
  <si>
    <t>東京都新宿区西新宿1-25-1 
新宿センタービル41階</t>
    <phoneticPr fontId="3"/>
  </si>
  <si>
    <t xml:space="preserve">〒163-0641 </t>
    <phoneticPr fontId="3"/>
  </si>
  <si>
    <t xml:space="preserve"> 03-6279-4881</t>
    <phoneticPr fontId="3"/>
  </si>
  <si>
    <t>ご担当者に連絡がつく番号をご記入ください。特にお急ぎの場合は携帯電話番号の記入をおススメしております（場合によってはTELにてご連絡させていただくこともあるため）</t>
    <rPh sb="1" eb="4">
      <t>タントウシャ</t>
    </rPh>
    <rPh sb="5" eb="7">
      <t>レンラク</t>
    </rPh>
    <rPh sb="10" eb="12">
      <t>バンゴウ</t>
    </rPh>
    <rPh sb="14" eb="16">
      <t>キニュウ</t>
    </rPh>
    <rPh sb="21" eb="22">
      <t>トク</t>
    </rPh>
    <rPh sb="24" eb="25">
      <t>イソ</t>
    </rPh>
    <rPh sb="27" eb="29">
      <t>バアイ</t>
    </rPh>
    <rPh sb="30" eb="34">
      <t>ケイタイデンワ</t>
    </rPh>
    <rPh sb="34" eb="36">
      <t>バンゴウ</t>
    </rPh>
    <rPh sb="37" eb="39">
      <t>キニュウ</t>
    </rPh>
    <rPh sb="51" eb="53">
      <t>バアイ</t>
    </rPh>
    <rPh sb="64" eb="66">
      <t>レンラク</t>
    </rPh>
    <phoneticPr fontId="3"/>
  </si>
  <si>
    <t>4. 担当者名</t>
    <rPh sb="3" eb="7">
      <t>タントウ</t>
    </rPh>
    <phoneticPr fontId="3"/>
  </si>
  <si>
    <t>５. メールアドレス</t>
    <phoneticPr fontId="3"/>
  </si>
  <si>
    <t>田中　太郎</t>
    <rPh sb="0" eb="2">
      <t>タナカ</t>
    </rPh>
    <rPh sb="3" eb="5">
      <t>タロウ</t>
    </rPh>
    <phoneticPr fontId="3"/>
  </si>
  <si>
    <t>tanaka@incomm.com</t>
    <phoneticPr fontId="3"/>
  </si>
  <si>
    <t>担当者の方の御名前をご記入ください。
申込みフォームや発注メールに記入いただいている内容と同じ場合はその旨の記載でも結構です。</t>
    <rPh sb="0" eb="3">
      <t>タントウシャ</t>
    </rPh>
    <rPh sb="4" eb="5">
      <t>カタ</t>
    </rPh>
    <rPh sb="6" eb="9">
      <t>オナマエ</t>
    </rPh>
    <rPh sb="11" eb="13">
      <t>キニュウ</t>
    </rPh>
    <rPh sb="19" eb="20">
      <t>モウ</t>
    </rPh>
    <rPh sb="20" eb="21">
      <t>コ</t>
    </rPh>
    <rPh sb="27" eb="29">
      <t>ハッチュウ</t>
    </rPh>
    <rPh sb="33" eb="35">
      <t>キニュウ</t>
    </rPh>
    <rPh sb="42" eb="44">
      <t>ナイヨウ</t>
    </rPh>
    <rPh sb="45" eb="46">
      <t>オナ</t>
    </rPh>
    <rPh sb="47" eb="49">
      <t>バアイ</t>
    </rPh>
    <rPh sb="52" eb="53">
      <t>ムネ</t>
    </rPh>
    <rPh sb="54" eb="56">
      <t>キサイ</t>
    </rPh>
    <rPh sb="58" eb="60">
      <t>ケッコウ</t>
    </rPh>
    <phoneticPr fontId="3"/>
  </si>
  <si>
    <t>4. 御宛名</t>
    <rPh sb="3" eb="6">
      <t>オアテナ</t>
    </rPh>
    <phoneticPr fontId="3"/>
  </si>
  <si>
    <t>貴社名をご記入ください。通常は請求書宛名となります。</t>
    <rPh sb="0" eb="3">
      <t>キシャメイ</t>
    </rPh>
    <rPh sb="5" eb="7">
      <t>キニュウ</t>
    </rPh>
    <rPh sb="12" eb="14">
      <t>ツウジョウ</t>
    </rPh>
    <rPh sb="15" eb="18">
      <t>セイキュウショ</t>
    </rPh>
    <rPh sb="18" eb="20">
      <t>アテナ</t>
    </rPh>
    <phoneticPr fontId="3"/>
  </si>
  <si>
    <r>
      <t xml:space="preserve">担当者のメールアドレスをご記入ください。
</t>
    </r>
    <r>
      <rPr>
        <sz val="9"/>
        <color rgb="FFFF0000"/>
        <rFont val="游ゴシック"/>
        <family val="3"/>
        <charset val="128"/>
        <scheme val="minor"/>
      </rPr>
      <t>企業ドメインでのお申し込みが原則となります。</t>
    </r>
    <r>
      <rPr>
        <sz val="9"/>
        <color theme="1"/>
        <rFont val="游ゴシック"/>
        <family val="3"/>
        <charset val="128"/>
        <scheme val="minor"/>
      </rPr>
      <t>@gmailや@yahooなどのドメインはこちらから別途確認させていただく場合がございますのでご了承ください。
申込みフォームや発注メールに記入いただいている内容と同じ場合はその旨の記載でも結構です。</t>
    </r>
    <rPh sb="0" eb="3">
      <t>タントウシャ</t>
    </rPh>
    <rPh sb="13" eb="15">
      <t>キニュウ</t>
    </rPh>
    <rPh sb="21" eb="23">
      <t>キギョウ</t>
    </rPh>
    <rPh sb="30" eb="31">
      <t>モウ</t>
    </rPh>
    <rPh sb="32" eb="33">
      <t>コ</t>
    </rPh>
    <rPh sb="35" eb="37">
      <t>ゲンソク</t>
    </rPh>
    <rPh sb="69" eb="71">
      <t>ベット</t>
    </rPh>
    <rPh sb="71" eb="73">
      <t>カクニン</t>
    </rPh>
    <rPh sb="80" eb="82">
      <t>バアイ</t>
    </rPh>
    <rPh sb="91" eb="93">
      <t>リョウショウ</t>
    </rPh>
    <rPh sb="99" eb="100">
      <t>モウ</t>
    </rPh>
    <rPh sb="100" eb="101">
      <t>コ</t>
    </rPh>
    <rPh sb="107" eb="109">
      <t>ハッチュウ</t>
    </rPh>
    <rPh sb="113" eb="115">
      <t>キニュウ</t>
    </rPh>
    <rPh sb="122" eb="124">
      <t>ナイヨウ</t>
    </rPh>
    <rPh sb="125" eb="126">
      <t>オナ</t>
    </rPh>
    <rPh sb="127" eb="129">
      <t>バアイ</t>
    </rPh>
    <rPh sb="132" eb="133">
      <t>ムネ</t>
    </rPh>
    <rPh sb="134" eb="136">
      <t>キサイ</t>
    </rPh>
    <rPh sb="138" eb="140">
      <t>ケッコウ</t>
    </rPh>
    <phoneticPr fontId="3"/>
  </si>
  <si>
    <t>「申込み企業」に記載の住所と同じ場合は「－（ハイフン）」をご記入ください</t>
    <rPh sb="8" eb="10">
      <t>キサイ</t>
    </rPh>
    <rPh sb="11" eb="13">
      <t>ジュウショ</t>
    </rPh>
    <phoneticPr fontId="3"/>
  </si>
  <si>
    <t>「申込み企業」に記載の企業名と同じ場合は「－（ハイフン）」をご記入ください</t>
    <rPh sb="11" eb="14">
      <t>キギョウメイ</t>
    </rPh>
    <phoneticPr fontId="3"/>
  </si>
  <si>
    <t>「申込み企業」に記載の電話番号と同じ場合は「－（ハイフン）」をご記入ください</t>
    <rPh sb="11" eb="15">
      <t>デンワバンゴウ</t>
    </rPh>
    <phoneticPr fontId="3"/>
  </si>
  <si>
    <t>税額③</t>
    <rPh sb="0" eb="2">
      <t>ゼイガク</t>
    </rPh>
    <phoneticPr fontId="3"/>
  </si>
  <si>
    <t>発生する手数料(消費税10％対象)②</t>
    <rPh sb="0" eb="2">
      <t>ハッセイ</t>
    </rPh>
    <rPh sb="4" eb="7">
      <t>テスウリョウ</t>
    </rPh>
    <rPh sb="8" eb="11">
      <t>ショウヒゼイ</t>
    </rPh>
    <rPh sb="14" eb="16">
      <t>タイショウ</t>
    </rPh>
    <phoneticPr fontId="3"/>
  </si>
  <si>
    <t>Step１：</t>
    <phoneticPr fontId="3"/>
  </si>
  <si>
    <t>Step２：</t>
    <phoneticPr fontId="3"/>
  </si>
  <si>
    <t>Step３：</t>
    <phoneticPr fontId="3"/>
  </si>
  <si>
    <t>Step４：</t>
    <phoneticPr fontId="3"/>
  </si>
  <si>
    <t>Step５：</t>
    <phoneticPr fontId="3"/>
  </si>
  <si>
    <t>2025/6/10～2025/6/12</t>
    <phoneticPr fontId="3"/>
  </si>
  <si>
    <t>2025/4/1 ～ 2025/4/30</t>
    <phoneticPr fontId="3"/>
  </si>
  <si>
    <t>■備考/免責事項</t>
  </si>
  <si>
    <t>・必ず「商品」「数量」「金額」のご記入に誤りがないかご確認ください。</t>
  </si>
  <si>
    <t>・必ず「納品先情報」に誤りがないかご確認ください。</t>
  </si>
  <si>
    <t>・ご発注後、いかなる理由によっても返品・返金対応はできかねますので予めご了承ください。</t>
  </si>
  <si>
    <t>・納品先情報に誤りがあった場合による、補償対応は出来かねますので予めご了承ください。</t>
  </si>
  <si>
    <t>・ご発注から納品までは約7営業日前後のリードタイムが必要です。そのため、ご発注後の翌日納品などは出来かねますので予めご了承ください。</t>
  </si>
  <si>
    <t>・運送会社の指定はできません。予めご了承ください。</t>
  </si>
  <si>
    <t>・当社は、商品納品後の盗難・紛失を含むいかなる損害についても責任を負いません。</t>
  </si>
  <si>
    <t>・当社は、地震、台風、洪水などの自然災害やその他の天変地異による納期遅延について、一切の責任を負いかねますので、ご了承ください。</t>
  </si>
  <si>
    <t>見積申込金額内容</t>
    <rPh sb="0" eb="2">
      <t>ミツモリ</t>
    </rPh>
    <rPh sb="2" eb="4">
      <t>モウシコミ</t>
    </rPh>
    <rPh sb="4" eb="6">
      <t>キンガク</t>
    </rPh>
    <rPh sb="6" eb="8">
      <t>ナイヨウ</t>
    </rPh>
    <phoneticPr fontId="3"/>
  </si>
  <si>
    <t>見積概算合計金額
(①＋②＋③)</t>
    <rPh sb="0" eb="2">
      <t>ミツモリ</t>
    </rPh>
    <rPh sb="2" eb="4">
      <t>ガイサン</t>
    </rPh>
    <rPh sb="4" eb="6">
      <t>ゴウケイ</t>
    </rPh>
    <rPh sb="6" eb="8">
      <t>キンガク</t>
    </rPh>
    <phoneticPr fontId="3"/>
  </si>
  <si>
    <t>■企業情報</t>
    <rPh sb="1" eb="3">
      <t>キギョウ</t>
    </rPh>
    <rPh sb="3" eb="5">
      <t>ジョウホウ</t>
    </rPh>
    <phoneticPr fontId="3"/>
  </si>
  <si>
    <t>Kiigo for B2Bサイト内、見積依頼フォームにある「見積申込書兼発送依頼シートのアップロード」から本資料をアプロードしてください。</t>
    <rPh sb="18" eb="22">
      <t>ミツモリイライ</t>
    </rPh>
    <rPh sb="30" eb="32">
      <t>ミツモリ</t>
    </rPh>
    <phoneticPr fontId="3"/>
  </si>
  <si>
    <t>～ Kiigo for B2B｜Amazonギフトカード(紙製商品)_見積申込書兼発送依頼シート ～</t>
    <rPh sb="29" eb="31">
      <t>カミセイ</t>
    </rPh>
    <rPh sb="31" eb="33">
      <t>ショウヒン</t>
    </rPh>
    <rPh sb="35" eb="37">
      <t>ミツモリ</t>
    </rPh>
    <rPh sb="37" eb="40">
      <t>モウシコミショ</t>
    </rPh>
    <rPh sb="40" eb="41">
      <t>ケン</t>
    </rPh>
    <rPh sb="41" eb="43">
      <t>ハッソウ</t>
    </rPh>
    <rPh sb="43" eb="45">
      <t>イライ</t>
    </rPh>
    <phoneticPr fontId="3"/>
  </si>
  <si>
    <r>
      <t>■Amazonギフトカード利用目的（発注背景）</t>
    </r>
    <r>
      <rPr>
        <b/>
        <u/>
        <sz val="14"/>
        <color rgb="FFFF0000"/>
        <rFont val="游ゴシック"/>
        <family val="3"/>
        <charset val="128"/>
        <scheme val="minor"/>
      </rPr>
      <t>※は入力必須項目</t>
    </r>
    <rPh sb="13" eb="15">
      <t>リヨウ</t>
    </rPh>
    <rPh sb="15" eb="17">
      <t>モクテキ</t>
    </rPh>
    <rPh sb="18" eb="20">
      <t>ハッチュウ</t>
    </rPh>
    <rPh sb="20" eb="22">
      <t>ハイケイ</t>
    </rPh>
    <rPh sb="25" eb="27">
      <t>ニュウリョク</t>
    </rPh>
    <rPh sb="27" eb="29">
      <t>ヒッス</t>
    </rPh>
    <rPh sb="29" eb="31">
      <t>コウモク</t>
    </rPh>
    <phoneticPr fontId="3"/>
  </si>
  <si>
    <t>――</t>
    <phoneticPr fontId="3"/>
  </si>
  <si>
    <t>Step 6：</t>
    <phoneticPr fontId="3"/>
  </si>
  <si>
    <t>ご要望や特記事項などあればご記入ください</t>
    <rPh sb="4" eb="8">
      <t>トッキジコウ</t>
    </rPh>
    <phoneticPr fontId="3"/>
  </si>
  <si>
    <t>納品可能時期の目安はお支払いから2週間程度です</t>
    <rPh sb="0" eb="6">
      <t>ノウヒンカノウジキ</t>
    </rPh>
    <phoneticPr fontId="3"/>
  </si>
  <si>
    <t>「申込み企業」に記載のご担当者名と同じ場合は「－（ハイフン）」をご記入ください
申込みフォームや発注メールに記入いただいている内容と同じ場合はその旨の記載でも結構です</t>
    <rPh sb="1" eb="3">
      <t>モウシコ</t>
    </rPh>
    <rPh sb="4" eb="6">
      <t>キギョウ</t>
    </rPh>
    <rPh sb="8" eb="10">
      <t>キサイ</t>
    </rPh>
    <rPh sb="12" eb="15">
      <t>タントウシャ</t>
    </rPh>
    <rPh sb="15" eb="16">
      <t>メイ</t>
    </rPh>
    <rPh sb="17" eb="18">
      <t>オナ</t>
    </rPh>
    <rPh sb="19" eb="21">
      <t>バアイ</t>
    </rPh>
    <rPh sb="33" eb="35">
      <t>キニュウ</t>
    </rPh>
    <rPh sb="40" eb="41">
      <t>モウ</t>
    </rPh>
    <rPh sb="41" eb="42">
      <t>コ</t>
    </rPh>
    <rPh sb="48" eb="50">
      <t>ハッチュウ</t>
    </rPh>
    <rPh sb="54" eb="56">
      <t>キニュウ</t>
    </rPh>
    <rPh sb="63" eb="65">
      <t>ナイヨウ</t>
    </rPh>
    <rPh sb="66" eb="67">
      <t>オナ</t>
    </rPh>
    <rPh sb="68" eb="70">
      <t>バアイ</t>
    </rPh>
    <rPh sb="73" eb="74">
      <t>ムネ</t>
    </rPh>
    <rPh sb="75" eb="77">
      <t>キサイ</t>
    </rPh>
    <rPh sb="79" eb="81">
      <t>ケッコウ</t>
    </rPh>
    <phoneticPr fontId="3"/>
  </si>
  <si>
    <t>1. 商品送付先社名</t>
    <rPh sb="3" eb="5">
      <t>ショウヒン</t>
    </rPh>
    <rPh sb="5" eb="8">
      <t>ソウフサキ</t>
    </rPh>
    <rPh sb="8" eb="10">
      <t>シャメイ</t>
    </rPh>
    <phoneticPr fontId="3"/>
  </si>
  <si>
    <t>2. 商品送付先住所</t>
    <rPh sb="3" eb="5">
      <t>ショウヒン</t>
    </rPh>
    <rPh sb="5" eb="8">
      <t>ソウフサキ</t>
    </rPh>
    <rPh sb="8" eb="10">
      <t>ジュウショ</t>
    </rPh>
    <phoneticPr fontId="3"/>
  </si>
  <si>
    <t>3. 商品送付先電話番号</t>
    <rPh sb="3" eb="8">
      <t>ショウヒンソウフサキ</t>
    </rPh>
    <rPh sb="8" eb="12">
      <t>デンワバンゴウ</t>
    </rPh>
    <phoneticPr fontId="3"/>
  </si>
  <si>
    <t>6. 納品先住所</t>
    <rPh sb="3" eb="6">
      <t>ノウヒンサキ</t>
    </rPh>
    <rPh sb="6" eb="8">
      <t>ジュウショ</t>
    </rPh>
    <phoneticPr fontId="3"/>
  </si>
  <si>
    <t>7. 希望納期</t>
    <rPh sb="3" eb="7">
      <t>キボウノウキ</t>
    </rPh>
    <phoneticPr fontId="3"/>
  </si>
  <si>
    <t>送料算出時の参考にさせていただきます。
「申込み企業」に記載の住所と同じ場合は「－（ハイフン）」をご記入ください</t>
    <rPh sb="0" eb="2">
      <t>ソウリョウ</t>
    </rPh>
    <rPh sb="2" eb="5">
      <t>サンシュツジ</t>
    </rPh>
    <rPh sb="6" eb="8">
      <t>サンコウ</t>
    </rPh>
    <phoneticPr fontId="3"/>
  </si>
  <si>
    <t>■本発注時納品先情報</t>
    <rPh sb="1" eb="4">
      <t>ホンハッチュウ</t>
    </rPh>
    <rPh sb="4" eb="5">
      <t>ジ</t>
    </rPh>
    <rPh sb="5" eb="8">
      <t>ノウヒンサキ</t>
    </rPh>
    <rPh sb="8" eb="10">
      <t>ジョウホウ</t>
    </rPh>
    <phoneticPr fontId="3"/>
  </si>
  <si>
    <t>Step 7：</t>
    <phoneticPr fontId="3"/>
  </si>
  <si>
    <t>「本発注時納品先情報（本シート51行目）」に必要事項をご記入のうえ担当者へ送信（返信）してください。</t>
    <rPh sb="1" eb="2">
      <t>ホン</t>
    </rPh>
    <rPh sb="2" eb="4">
      <t>ハッチュウ</t>
    </rPh>
    <rPh sb="4" eb="5">
      <t>ジ</t>
    </rPh>
    <rPh sb="5" eb="7">
      <t>ノウヒン</t>
    </rPh>
    <rPh sb="7" eb="8">
      <t>サキ</t>
    </rPh>
    <rPh sb="8" eb="10">
      <t>ジョウホウ</t>
    </rPh>
    <rPh sb="11" eb="12">
      <t>ホン</t>
    </rPh>
    <rPh sb="17" eb="19">
      <t>ギョウメ</t>
    </rPh>
    <rPh sb="22" eb="26">
      <t>ヒツヨウジコウ</t>
    </rPh>
    <rPh sb="33" eb="36">
      <t>タントウシャ</t>
    </rPh>
    <rPh sb="37" eb="39">
      <t>ソウシン</t>
    </rPh>
    <rPh sb="40" eb="42">
      <t>ヘンシン</t>
    </rPh>
    <phoneticPr fontId="3"/>
  </si>
  <si>
    <t>「企業情報（本シート13行目以降）」に見積をお申込みいただく企業様（貴社）情報をご記入ください。</t>
    <rPh sb="1" eb="5">
      <t>キギョウジョウホウ</t>
    </rPh>
    <rPh sb="6" eb="7">
      <t>ホン</t>
    </rPh>
    <rPh sb="12" eb="14">
      <t>ギョウメ</t>
    </rPh>
    <rPh sb="14" eb="16">
      <t>イコウ</t>
    </rPh>
    <rPh sb="19" eb="21">
      <t>ミツモリ</t>
    </rPh>
    <phoneticPr fontId="3"/>
  </si>
  <si>
    <t>「Amazonギフトカードの利用目的（本シート24行目以降）」をご記入ください(※は入力必須項目)。記入がない場合は、申込を受付けることが出来かねますので予めご了承ください。</t>
    <rPh sb="19" eb="20">
      <t>ホン</t>
    </rPh>
    <rPh sb="25" eb="27">
      <t>ギョウメ</t>
    </rPh>
    <rPh sb="27" eb="29">
      <t>イコウ</t>
    </rPh>
    <phoneticPr fontId="3"/>
  </si>
  <si>
    <t>■見積依頼商品</t>
    <rPh sb="1" eb="5">
      <t>ミツモリイライ</t>
    </rPh>
    <rPh sb="5" eb="7">
      <t>ショウヒン</t>
    </rPh>
    <phoneticPr fontId="3"/>
  </si>
  <si>
    <t>「見積依頼商品（本シート34行目以降）」に希望単価/希望数量をご記入ください。</t>
    <rPh sb="1" eb="7">
      <t>ミツモリイライショウヒン</t>
    </rPh>
    <rPh sb="8" eb="9">
      <t>ホン</t>
    </rPh>
    <rPh sb="14" eb="18">
      <t>ギョウメイコウ</t>
    </rPh>
    <phoneticPr fontId="3"/>
  </si>
  <si>
    <t>弊社より見積書および納品スケジュール等のご提示</t>
    <rPh sb="0" eb="2">
      <t>ヘイシャ</t>
    </rPh>
    <rPh sb="4" eb="6">
      <t>ミツ</t>
    </rPh>
    <rPh sb="6" eb="7">
      <t>ショ</t>
    </rPh>
    <rPh sb="10" eb="12">
      <t>ノウヒン</t>
    </rPh>
    <rPh sb="18" eb="19">
      <t>トウ</t>
    </rPh>
    <rPh sb="21" eb="23">
      <t>テイジ</t>
    </rPh>
    <phoneticPr fontId="3"/>
  </si>
  <si>
    <t>弊社より請求書を発行しますので、そちらを以ってお支払いをお願い致します。</t>
    <rPh sb="0" eb="2">
      <t>ヘイシャ</t>
    </rPh>
    <rPh sb="4" eb="7">
      <t>セイキュウショ</t>
    </rPh>
    <rPh sb="8" eb="10">
      <t>ハッコウ</t>
    </rPh>
    <rPh sb="20" eb="21">
      <t>モ</t>
    </rPh>
    <rPh sb="24" eb="26">
      <t>シハラ</t>
    </rPh>
    <rPh sb="29" eb="30">
      <t>ネガ</t>
    </rPh>
    <rPh sb="31" eb="32">
      <t>イタ</t>
    </rPh>
    <phoneticPr fontId="3"/>
  </si>
  <si>
    <t>弊社からの商品お届けをお待ちください。</t>
    <rPh sb="0" eb="2">
      <t>ヘイシャ</t>
    </rPh>
    <rPh sb="5" eb="7">
      <t>ショウヒン</t>
    </rPh>
    <rPh sb="8" eb="9">
      <t>トド</t>
    </rPh>
    <rPh sb="12" eb="13">
      <t>マ</t>
    </rPh>
    <phoneticPr fontId="3"/>
  </si>
  <si>
    <t>■見積申込書兼発送依頼シートへの記入方法および発注フロー</t>
    <rPh sb="1" eb="3">
      <t>ミツモ</t>
    </rPh>
    <rPh sb="3" eb="6">
      <t>モウシコミショ</t>
    </rPh>
    <rPh sb="6" eb="7">
      <t>ケン</t>
    </rPh>
    <rPh sb="7" eb="9">
      <t>ハッソウ</t>
    </rPh>
    <rPh sb="9" eb="11">
      <t>イライ</t>
    </rPh>
    <rPh sb="16" eb="18">
      <t>キニュウ</t>
    </rPh>
    <rPh sb="18" eb="20">
      <t>ホウホウ</t>
    </rPh>
    <rPh sb="23" eb="25">
      <t>ハッチュウ</t>
    </rPh>
    <phoneticPr fontId="3"/>
  </si>
  <si>
    <t>ーーーーーーーーーー以下は見積取得後、正式にご発注される場合は記載のうえ改めて本書を弊社担当へ送付ください。ーーーーーーーーーー</t>
    <rPh sb="10" eb="12">
      <t>イカ</t>
    </rPh>
    <rPh sb="13" eb="15">
      <t>ミツモリ</t>
    </rPh>
    <rPh sb="15" eb="18">
      <t>シュトクゴ</t>
    </rPh>
    <rPh sb="19" eb="21">
      <t>セイシキ</t>
    </rPh>
    <rPh sb="23" eb="25">
      <t>ハッチュウ</t>
    </rPh>
    <rPh sb="28" eb="30">
      <t>バアイ</t>
    </rPh>
    <rPh sb="31" eb="33">
      <t>キサイ</t>
    </rPh>
    <rPh sb="36" eb="37">
      <t>アラタ</t>
    </rPh>
    <rPh sb="39" eb="41">
      <t>ホンショ</t>
    </rPh>
    <rPh sb="42" eb="44">
      <t>ヘイシャ</t>
    </rPh>
    <rPh sb="44" eb="46">
      <t>タントウ</t>
    </rPh>
    <rPh sb="47" eb="49">
      <t>ソウフ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</si>
</sst>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4"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b/>
      <sz val="11"/>
      <color theme="1"/>
      <name val="游ゴシック"/>
      <family val="3"/>
      <charset val="128"/>
      <scheme val="minor"/>
    </font>
    <font>
      <b/>
      <sz val="16"/>
      <color theme="1"/>
      <name val="Meiryo UI"/>
      <family val="3"/>
      <charset val="128"/>
    </font>
    <font>
      <b/>
      <sz val="14"/>
      <color theme="1"/>
      <name val="Meiryo UI"/>
      <family val="3"/>
      <charset val="128"/>
    </font>
    <font>
      <b/>
      <u/>
      <sz val="14"/>
      <color theme="1"/>
      <name val="游ゴシック"/>
      <family val="3"/>
      <charset val="128"/>
      <scheme val="minor"/>
    </font>
    <font>
      <sz val="9"/>
      <color theme="1"/>
      <name val="游ゴシック"/>
      <family val="2"/>
      <charset val="128"/>
      <scheme val="minor"/>
    </font>
    <font>
      <b/>
      <sz val="6"/>
      <color rgb="FFFF0000"/>
      <name val="游ゴシック"/>
      <family val="3"/>
      <charset val="128"/>
      <scheme val="minor"/>
    </font>
    <font>
      <b/>
      <u/>
      <sz val="14"/>
      <color rgb="FFFF0000"/>
      <name val="游ゴシック"/>
      <family val="3"/>
      <charset val="128"/>
      <scheme val="minor"/>
    </font>
    <font>
      <b/>
      <sz val="9"/>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sz val="11"/>
      <name val="游ゴシック"/>
      <family val="3"/>
      <charset val="128"/>
      <scheme val="minor"/>
    </font>
    <font>
      <u/>
      <sz val="11"/>
      <color theme="10"/>
      <name val="游ゴシック"/>
      <family val="2"/>
      <charset val="128"/>
      <scheme val="minor"/>
    </font>
    <font>
      <sz val="9"/>
      <color rgb="FFFF0000"/>
      <name val="游ゴシック"/>
      <family val="3"/>
      <charset val="128"/>
      <scheme val="minor"/>
    </font>
    <font>
      <b/>
      <sz val="11"/>
      <color rgb="FF000000"/>
      <name val="游ゴシック"/>
      <family val="3"/>
      <charset val="128"/>
      <scheme val="minor"/>
    </font>
    <font>
      <sz val="11"/>
      <color rgb="FF000000"/>
      <name val="游ゴシック"/>
      <family val="3"/>
      <charset val="128"/>
      <scheme val="minor"/>
    </font>
    <font>
      <b/>
      <sz val="22"/>
      <color theme="1"/>
      <name val="游ゴシック"/>
      <family val="3"/>
      <charset val="128"/>
      <scheme val="minor"/>
    </font>
    <font>
      <b/>
      <sz val="18"/>
      <color rgb="FFFF0000"/>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bgColor indexed="64"/>
      </patternFill>
    </fill>
  </fills>
  <borders count="65">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double">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bottom/>
      <diagonal/>
    </border>
    <border>
      <left/>
      <right style="medium">
        <color rgb="FF000000"/>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159">
    <xf numFmtId="0" fontId="0" fillId="0" borderId="0" xfId="0">
      <alignment vertical="center"/>
    </xf>
    <xf numFmtId="0" fontId="7" fillId="0" borderId="0" xfId="0" applyFont="1">
      <alignmen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4" fillId="2" borderId="15" xfId="0" applyFont="1" applyFill="1"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19" xfId="0" applyBorder="1" applyAlignment="1">
      <alignment horizontal="center" vertical="center"/>
    </xf>
    <xf numFmtId="0" fontId="4" fillId="0" borderId="0" xfId="0" applyFont="1" applyAlignment="1">
      <alignment horizontal="right" vertical="center"/>
    </xf>
    <xf numFmtId="38" fontId="0" fillId="0" borderId="0" xfId="1" applyFont="1" applyBorder="1" applyAlignment="1">
      <alignment horizontal="right" vertical="center"/>
    </xf>
    <xf numFmtId="3" fontId="0" fillId="0" borderId="0" xfId="0" applyNumberFormat="1">
      <alignment vertical="center"/>
    </xf>
    <xf numFmtId="0" fontId="0" fillId="0" borderId="8" xfId="0" applyBorder="1" applyAlignment="1">
      <alignment vertical="center" wrapText="1"/>
    </xf>
    <xf numFmtId="38" fontId="0" fillId="0" borderId="4" xfId="1" applyFont="1" applyBorder="1" applyAlignment="1">
      <alignment vertical="center"/>
    </xf>
    <xf numFmtId="0" fontId="2" fillId="0" borderId="0" xfId="0" applyFont="1">
      <alignment vertical="center"/>
    </xf>
    <xf numFmtId="0" fontId="2" fillId="0" borderId="0" xfId="0" applyFont="1" applyAlignment="1">
      <alignment horizontal="centerContinuous" vertical="center"/>
    </xf>
    <xf numFmtId="0" fontId="0" fillId="3" borderId="4" xfId="0" applyFill="1" applyBorder="1" applyAlignment="1" applyProtection="1">
      <alignment horizontal="center" vertical="center"/>
      <protection locked="0"/>
    </xf>
    <xf numFmtId="38" fontId="0" fillId="3" borderId="4" xfId="1" applyFont="1" applyFill="1" applyBorder="1" applyAlignment="1" applyProtection="1">
      <alignment horizontal="right" vertical="center"/>
      <protection locked="0"/>
    </xf>
    <xf numFmtId="0" fontId="0" fillId="4" borderId="0" xfId="0" applyFill="1">
      <alignment vertical="center"/>
    </xf>
    <xf numFmtId="10" fontId="0" fillId="0" borderId="16" xfId="0" applyNumberFormat="1" applyBorder="1">
      <alignment vertical="center"/>
    </xf>
    <xf numFmtId="10" fontId="0" fillId="0" borderId="4" xfId="2" applyNumberFormat="1" applyFont="1" applyBorder="1">
      <alignment vertical="center"/>
    </xf>
    <xf numFmtId="0" fontId="13" fillId="0" borderId="0" xfId="0" applyFont="1" applyAlignment="1">
      <alignment horizontal="center" vertical="center"/>
    </xf>
    <xf numFmtId="0" fontId="12" fillId="0" borderId="0" xfId="0" applyFont="1" applyAlignment="1">
      <alignment horizontal="left" vertical="center" wrapText="1"/>
    </xf>
    <xf numFmtId="38" fontId="0" fillId="3" borderId="6" xfId="1" applyFont="1" applyFill="1" applyBorder="1" applyAlignment="1" applyProtection="1">
      <alignment horizontal="right" vertical="center"/>
      <protection locked="0"/>
    </xf>
    <xf numFmtId="0" fontId="4" fillId="0" borderId="14" xfId="0" applyFont="1" applyBorder="1" applyAlignment="1">
      <alignment horizontal="center" vertical="center"/>
    </xf>
    <xf numFmtId="0" fontId="0" fillId="0" borderId="6" xfId="0" applyBorder="1" applyAlignment="1">
      <alignment horizontal="center" vertical="center"/>
    </xf>
    <xf numFmtId="9" fontId="0" fillId="0" borderId="6" xfId="0" applyNumberFormat="1" applyBorder="1">
      <alignment vertical="center"/>
    </xf>
    <xf numFmtId="38" fontId="0" fillId="0" borderId="6" xfId="1" applyFont="1" applyBorder="1">
      <alignment vertical="center"/>
    </xf>
    <xf numFmtId="0" fontId="8" fillId="0" borderId="7" xfId="0" applyFont="1" applyBorder="1" applyAlignment="1">
      <alignment vertical="center" wrapText="1"/>
    </xf>
    <xf numFmtId="0" fontId="0" fillId="0" borderId="38" xfId="0" applyBorder="1">
      <alignment vertical="center"/>
    </xf>
    <xf numFmtId="38" fontId="0" fillId="0" borderId="0" xfId="1" applyFont="1">
      <alignment vertical="center"/>
    </xf>
    <xf numFmtId="38" fontId="0" fillId="0" borderId="0" xfId="0" applyNumberFormat="1">
      <alignment vertical="center"/>
    </xf>
    <xf numFmtId="0" fontId="0" fillId="6" borderId="0" xfId="0" applyFill="1">
      <alignment vertical="center"/>
    </xf>
    <xf numFmtId="0" fontId="0" fillId="0" borderId="10" xfId="0" applyBorder="1" applyAlignment="1">
      <alignment horizontal="center" vertical="center"/>
    </xf>
    <xf numFmtId="0" fontId="4" fillId="2" borderId="0" xfId="0" applyFont="1" applyFill="1" applyAlignment="1">
      <alignment horizontal="center" vertical="center"/>
    </xf>
    <xf numFmtId="0" fontId="0" fillId="0" borderId="7" xfId="0" applyBorder="1" applyAlignment="1">
      <alignment vertical="center" wrapText="1"/>
    </xf>
    <xf numFmtId="9" fontId="0" fillId="0" borderId="10" xfId="0" applyNumberFormat="1" applyBorder="1">
      <alignment vertical="center"/>
    </xf>
    <xf numFmtId="38" fontId="0" fillId="0" borderId="10" xfId="1" applyFont="1" applyBorder="1">
      <alignment vertical="center"/>
    </xf>
    <xf numFmtId="0" fontId="4" fillId="2" borderId="22" xfId="0" applyFont="1" applyFill="1" applyBorder="1" applyAlignment="1">
      <alignment horizontal="center" vertical="center"/>
    </xf>
    <xf numFmtId="0" fontId="0" fillId="3" borderId="23" xfId="0" applyFill="1" applyBorder="1" applyAlignment="1" applyProtection="1">
      <alignment horizontal="left" vertical="center" wrapText="1"/>
      <protection locked="0"/>
    </xf>
    <xf numFmtId="0" fontId="0" fillId="0" borderId="25" xfId="0" applyBorder="1">
      <alignment vertical="center"/>
    </xf>
    <xf numFmtId="11" fontId="0" fillId="3" borderId="32" xfId="0" applyNumberFormat="1" applyFill="1" applyBorder="1" applyAlignment="1" applyProtection="1">
      <alignment horizontal="left" vertical="center" wrapText="1"/>
      <protection locked="0"/>
    </xf>
    <xf numFmtId="0" fontId="4" fillId="0" borderId="39" xfId="0" applyFont="1" applyBorder="1" applyAlignment="1">
      <alignment horizontal="center" vertical="center"/>
    </xf>
    <xf numFmtId="9" fontId="0" fillId="0" borderId="0" xfId="0" applyNumberFormat="1">
      <alignment vertical="center"/>
    </xf>
    <xf numFmtId="0" fontId="4" fillId="0" borderId="5" xfId="0" applyFont="1" applyBorder="1" applyAlignment="1">
      <alignment horizontal="left" vertical="center"/>
    </xf>
    <xf numFmtId="38" fontId="17" fillId="0" borderId="6" xfId="0" applyNumberFormat="1" applyFont="1" applyBorder="1" applyAlignment="1">
      <alignment horizontal="right" vertical="center"/>
    </xf>
    <xf numFmtId="0" fontId="0" fillId="5" borderId="32" xfId="0" applyFill="1" applyBorder="1">
      <alignment vertical="center"/>
    </xf>
    <xf numFmtId="0" fontId="0" fillId="5" borderId="0" xfId="0" applyFill="1">
      <alignment vertical="center"/>
    </xf>
    <xf numFmtId="0" fontId="0" fillId="5" borderId="23" xfId="0" applyFill="1" applyBorder="1">
      <alignment vertical="center"/>
    </xf>
    <xf numFmtId="0" fontId="0" fillId="5" borderId="26" xfId="0" applyFill="1" applyBorder="1">
      <alignment vertical="center"/>
    </xf>
    <xf numFmtId="0" fontId="0" fillId="5" borderId="33" xfId="0" applyFill="1" applyBorder="1">
      <alignment vertical="center"/>
    </xf>
    <xf numFmtId="0" fontId="0" fillId="5" borderId="34" xfId="0" applyFill="1" applyBorder="1">
      <alignment vertical="center"/>
    </xf>
    <xf numFmtId="38" fontId="16" fillId="0" borderId="43" xfId="1" applyFont="1" applyFill="1" applyBorder="1" applyAlignment="1">
      <alignment vertical="center"/>
    </xf>
    <xf numFmtId="38" fontId="16" fillId="0" borderId="8" xfId="1" applyFont="1" applyFill="1" applyBorder="1" applyAlignment="1">
      <alignment vertical="center"/>
    </xf>
    <xf numFmtId="38" fontId="16" fillId="0" borderId="37" xfId="1" applyFont="1" applyBorder="1" applyAlignment="1">
      <alignment vertical="center"/>
    </xf>
    <xf numFmtId="0" fontId="0" fillId="0" borderId="44" xfId="0" applyBorder="1">
      <alignment vertical="center"/>
    </xf>
    <xf numFmtId="0" fontId="17" fillId="0" borderId="10" xfId="0" applyFont="1" applyBorder="1" applyAlignment="1">
      <alignment horizontal="right" vertical="center"/>
    </xf>
    <xf numFmtId="38" fontId="0" fillId="0" borderId="10" xfId="1" applyFont="1" applyFill="1" applyBorder="1" applyAlignment="1">
      <alignment horizontal="right" vertical="center"/>
    </xf>
    <xf numFmtId="0" fontId="0" fillId="0" borderId="11" xfId="0" applyBorder="1" applyAlignment="1">
      <alignment vertical="center" wrapText="1"/>
    </xf>
    <xf numFmtId="38" fontId="16" fillId="0" borderId="46" xfId="1" applyFont="1" applyFill="1" applyBorder="1" applyAlignment="1">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0" fillId="0" borderId="0" xfId="0" applyAlignment="1" applyProtection="1">
      <alignment horizontal="left" vertical="center" wrapText="1"/>
      <protection locked="0"/>
    </xf>
    <xf numFmtId="0" fontId="0" fillId="0" borderId="0" xfId="0" applyAlignment="1">
      <alignment vertical="center" wrapText="1"/>
    </xf>
    <xf numFmtId="0" fontId="0" fillId="5" borderId="53" xfId="0" applyFill="1" applyBorder="1">
      <alignment vertical="center"/>
    </xf>
    <xf numFmtId="0" fontId="4" fillId="2" borderId="39" xfId="0" applyFont="1" applyFill="1" applyBorder="1" applyAlignment="1">
      <alignment horizontal="center" vertical="center"/>
    </xf>
    <xf numFmtId="0" fontId="0" fillId="3" borderId="54" xfId="0" applyFill="1" applyBorder="1" applyAlignment="1" applyProtection="1">
      <alignment horizontal="left" vertical="center" wrapText="1"/>
      <protection locked="0"/>
    </xf>
    <xf numFmtId="0" fontId="0" fillId="3" borderId="40" xfId="0" applyFill="1" applyBorder="1" applyAlignment="1" applyProtection="1">
      <alignment horizontal="left" vertical="center" wrapText="1"/>
      <protection locked="0"/>
    </xf>
    <xf numFmtId="0" fontId="0" fillId="5" borderId="51" xfId="0" applyFill="1" applyBorder="1">
      <alignment vertical="center"/>
    </xf>
    <xf numFmtId="0" fontId="0" fillId="5" borderId="27" xfId="0" applyFill="1" applyBorder="1">
      <alignment vertical="center"/>
    </xf>
    <xf numFmtId="11" fontId="0" fillId="3" borderId="55" xfId="0" applyNumberFormat="1" applyFill="1" applyBorder="1" applyAlignment="1" applyProtection="1">
      <alignment horizontal="left" vertical="center" wrapText="1"/>
      <protection locked="0"/>
    </xf>
    <xf numFmtId="0" fontId="0" fillId="5" borderId="56" xfId="0" applyFill="1" applyBorder="1">
      <alignment vertical="center"/>
    </xf>
    <xf numFmtId="0" fontId="0" fillId="5" borderId="57" xfId="0" applyFill="1" applyBorder="1">
      <alignment vertical="center"/>
    </xf>
    <xf numFmtId="0" fontId="4" fillId="0" borderId="25" xfId="0" applyFont="1" applyBorder="1" applyAlignment="1">
      <alignment horizontal="left" vertical="center"/>
    </xf>
    <xf numFmtId="11" fontId="0" fillId="3" borderId="40" xfId="0" applyNumberFormat="1" applyFill="1" applyBorder="1" applyAlignment="1" applyProtection="1">
      <alignment horizontal="left" vertical="center" wrapText="1"/>
      <protection locked="0"/>
    </xf>
    <xf numFmtId="0" fontId="0" fillId="5" borderId="59" xfId="0" applyFill="1" applyBorder="1">
      <alignment vertical="center"/>
    </xf>
    <xf numFmtId="0" fontId="0" fillId="5" borderId="60" xfId="0" applyFill="1" applyBorder="1">
      <alignment vertical="center"/>
    </xf>
    <xf numFmtId="0" fontId="12" fillId="0" borderId="55" xfId="0" applyFont="1" applyBorder="1" applyAlignment="1">
      <alignment vertical="center" wrapText="1"/>
    </xf>
    <xf numFmtId="0" fontId="12" fillId="0" borderId="54" xfId="0" applyFont="1" applyBorder="1" applyAlignment="1">
      <alignment vertical="center" wrapText="1"/>
    </xf>
    <xf numFmtId="0" fontId="12" fillId="0" borderId="36" xfId="0" applyFont="1" applyBorder="1" applyAlignment="1">
      <alignment vertical="center" wrapText="1"/>
    </xf>
    <xf numFmtId="0" fontId="12" fillId="0" borderId="35" xfId="0" applyFont="1" applyBorder="1" applyAlignment="1">
      <alignment vertical="center" wrapText="1"/>
    </xf>
    <xf numFmtId="0" fontId="12" fillId="0" borderId="40" xfId="0" applyFont="1" applyBorder="1" applyAlignment="1">
      <alignment vertical="center" wrapText="1"/>
    </xf>
    <xf numFmtId="0" fontId="0" fillId="0" borderId="0" xfId="0" applyProtection="1">
      <alignment vertical="center"/>
      <protection locked="0"/>
    </xf>
    <xf numFmtId="0" fontId="20" fillId="0" borderId="31" xfId="0" applyFont="1" applyBorder="1">
      <alignment vertical="center"/>
    </xf>
    <xf numFmtId="0" fontId="21" fillId="0" borderId="0" xfId="0" applyFont="1">
      <alignment vertical="center"/>
    </xf>
    <xf numFmtId="0" fontId="21" fillId="0" borderId="28" xfId="0" applyFont="1" applyBorder="1">
      <alignment vertical="center"/>
    </xf>
    <xf numFmtId="0" fontId="21" fillId="0" borderId="29" xfId="0" applyFont="1" applyBorder="1">
      <alignment vertical="center"/>
    </xf>
    <xf numFmtId="0" fontId="21" fillId="0" borderId="32" xfId="0" applyFont="1" applyBorder="1">
      <alignment vertical="center"/>
    </xf>
    <xf numFmtId="0" fontId="21" fillId="0" borderId="42" xfId="0" applyFont="1" applyBorder="1">
      <alignment vertical="center"/>
    </xf>
    <xf numFmtId="0" fontId="21" fillId="0" borderId="61" xfId="0" applyFont="1" applyBorder="1">
      <alignment vertical="center"/>
    </xf>
    <xf numFmtId="0" fontId="21" fillId="0" borderId="33" xfId="0" applyFont="1" applyBorder="1">
      <alignment vertical="center"/>
    </xf>
    <xf numFmtId="0" fontId="21" fillId="0" borderId="34" xfId="0" applyFont="1" applyBorder="1">
      <alignment vertical="center"/>
    </xf>
    <xf numFmtId="0" fontId="21" fillId="0" borderId="62" xfId="0" applyFont="1" applyBorder="1">
      <alignment vertical="center"/>
    </xf>
    <xf numFmtId="0" fontId="22" fillId="0" borderId="0" xfId="0" applyFont="1" applyAlignment="1">
      <alignment horizontal="center" vertical="center"/>
    </xf>
    <xf numFmtId="0" fontId="14" fillId="0" borderId="0" xfId="0" applyFont="1">
      <alignment vertical="center"/>
    </xf>
    <xf numFmtId="0" fontId="0" fillId="3" borderId="33" xfId="0" applyFill="1" applyBorder="1" applyAlignment="1" applyProtection="1">
      <alignment horizontal="left" vertical="center" wrapText="1"/>
      <protection locked="0"/>
    </xf>
    <xf numFmtId="0" fontId="0" fillId="3" borderId="63" xfId="0" applyFill="1" applyBorder="1" applyAlignment="1" applyProtection="1">
      <alignment horizontal="left" vertical="center" wrapText="1"/>
      <protection locked="0"/>
    </xf>
    <xf numFmtId="0" fontId="12" fillId="0" borderId="63" xfId="0" applyFont="1" applyBorder="1" applyAlignment="1">
      <alignment vertical="center" wrapText="1"/>
    </xf>
    <xf numFmtId="0" fontId="18" fillId="5" borderId="26" xfId="3" applyFill="1" applyBorder="1">
      <alignment vertical="center"/>
    </xf>
    <xf numFmtId="176" fontId="0" fillId="3" borderId="24" xfId="0" applyNumberFormat="1" applyFill="1" applyBorder="1" applyAlignment="1" applyProtection="1">
      <alignment horizontal="left" vertical="center" wrapText="1"/>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5" fillId="0" borderId="0" xfId="0" applyFont="1" applyAlignment="1">
      <alignment horizontal="center" vertical="center"/>
    </xf>
    <xf numFmtId="0" fontId="12" fillId="0" borderId="58" xfId="0" applyFont="1" applyBorder="1" applyAlignment="1">
      <alignment horizontal="left" vertical="center" wrapText="1"/>
    </xf>
    <xf numFmtId="0" fontId="12" fillId="0" borderId="54" xfId="0" applyFont="1" applyBorder="1" applyAlignment="1">
      <alignment horizontal="left" vertical="center" wrapText="1"/>
    </xf>
    <xf numFmtId="0" fontId="14" fillId="0" borderId="20" xfId="0" applyFont="1" applyBorder="1" applyAlignment="1">
      <alignment horizontal="right" vertical="center" wrapText="1"/>
    </xf>
    <xf numFmtId="0" fontId="14" fillId="0" borderId="21" xfId="0" applyFont="1" applyBorder="1" applyAlignment="1">
      <alignment horizontal="right" vertical="center"/>
    </xf>
    <xf numFmtId="0" fontId="4" fillId="0" borderId="49" xfId="0" applyFont="1" applyBorder="1" applyAlignment="1">
      <alignment horizontal="left" vertical="center" wrapText="1"/>
    </xf>
    <xf numFmtId="0" fontId="4" fillId="0" borderId="64" xfId="0" applyFont="1" applyBorder="1" applyAlignment="1">
      <alignment horizontal="left" vertical="center" wrapText="1"/>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176" fontId="0" fillId="5" borderId="24" xfId="0" applyNumberFormat="1" applyFill="1" applyBorder="1" applyAlignment="1">
      <alignment horizontal="left" vertical="center"/>
    </xf>
    <xf numFmtId="176" fontId="0" fillId="5" borderId="59" xfId="0" applyNumberFormat="1" applyFill="1" applyBorder="1" applyAlignment="1">
      <alignment horizontal="left" vertical="center"/>
    </xf>
    <xf numFmtId="0" fontId="4" fillId="0" borderId="24" xfId="0" applyFont="1" applyBorder="1" applyAlignment="1">
      <alignment horizontal="left" vertical="center"/>
    </xf>
    <xf numFmtId="0" fontId="4" fillId="0" borderId="60" xfId="0" applyFont="1" applyBorder="1" applyAlignment="1">
      <alignment horizontal="left" vertical="center"/>
    </xf>
    <xf numFmtId="0" fontId="4" fillId="2" borderId="1" xfId="0" applyFont="1" applyFill="1" applyBorder="1" applyAlignment="1">
      <alignment horizontal="center" vertical="center"/>
    </xf>
    <xf numFmtId="0" fontId="4" fillId="2" borderId="41" xfId="0" applyFont="1" applyFill="1" applyBorder="1" applyAlignment="1">
      <alignment horizontal="center" vertical="center"/>
    </xf>
    <xf numFmtId="0" fontId="4" fillId="5" borderId="47" xfId="0" applyFont="1" applyFill="1" applyBorder="1" applyAlignment="1">
      <alignment horizontal="center" vertical="center"/>
    </xf>
    <xf numFmtId="0" fontId="4" fillId="5" borderId="48" xfId="0" applyFont="1" applyFill="1" applyBorder="1" applyAlignment="1">
      <alignment horizontal="center"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49" xfId="0" applyFont="1" applyBorder="1" applyAlignment="1">
      <alignment horizontal="left" vertical="center"/>
    </xf>
    <xf numFmtId="0" fontId="4" fillId="0" borderId="52" xfId="0" applyFont="1" applyBorder="1" applyAlignment="1">
      <alignment horizontal="left" vertical="center"/>
    </xf>
    <xf numFmtId="0" fontId="4" fillId="0" borderId="50" xfId="0" applyFont="1" applyBorder="1" applyAlignment="1">
      <alignment horizontal="left" vertical="center"/>
    </xf>
    <xf numFmtId="0" fontId="4" fillId="0" borderId="53" xfId="0" applyFont="1" applyBorder="1" applyAlignment="1">
      <alignment horizontal="left" vertical="center"/>
    </xf>
    <xf numFmtId="0" fontId="4" fillId="0" borderId="5" xfId="0" applyFont="1" applyBorder="1" applyAlignment="1">
      <alignment horizontal="left" vertical="center"/>
    </xf>
    <xf numFmtId="0" fontId="4" fillId="0" borderId="25" xfId="0" applyFont="1" applyBorder="1" applyAlignment="1">
      <alignment horizontal="left" vertical="center"/>
    </xf>
    <xf numFmtId="0" fontId="4" fillId="0" borderId="5" xfId="0" applyFont="1" applyBorder="1" applyAlignment="1">
      <alignment horizontal="left" vertical="center" wrapText="1"/>
    </xf>
    <xf numFmtId="0" fontId="0" fillId="0" borderId="19" xfId="0" applyBorder="1" applyAlignment="1">
      <alignment horizontal="center" vertical="center"/>
    </xf>
    <xf numFmtId="0" fontId="0" fillId="0" borderId="45" xfId="0" applyBorder="1" applyAlignment="1">
      <alignment horizontal="center" vertical="center"/>
    </xf>
    <xf numFmtId="0" fontId="4" fillId="5" borderId="41" xfId="0" applyFont="1" applyFill="1" applyBorder="1" applyAlignment="1">
      <alignment horizontal="center" vertical="center"/>
    </xf>
    <xf numFmtId="0" fontId="15" fillId="7" borderId="31"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9" xfId="0" applyFont="1" applyFill="1" applyBorder="1" applyAlignment="1">
      <alignment horizontal="center" vertical="center"/>
    </xf>
    <xf numFmtId="0" fontId="15" fillId="7" borderId="32" xfId="0" applyFont="1" applyFill="1" applyBorder="1" applyAlignment="1">
      <alignment horizontal="center" vertical="center"/>
    </xf>
    <xf numFmtId="0" fontId="15" fillId="7" borderId="0" xfId="0" applyFont="1" applyFill="1" applyAlignment="1">
      <alignment horizontal="center" vertical="center"/>
    </xf>
    <xf numFmtId="0" fontId="15" fillId="7" borderId="42" xfId="0" applyFont="1" applyFill="1" applyBorder="1" applyAlignment="1">
      <alignment horizontal="center" vertical="center"/>
    </xf>
    <xf numFmtId="0" fontId="15" fillId="7" borderId="33" xfId="0" applyFont="1" applyFill="1" applyBorder="1" applyAlignment="1">
      <alignment horizontal="center" vertical="center"/>
    </xf>
    <xf numFmtId="0" fontId="15" fillId="7" borderId="34" xfId="0" applyFont="1" applyFill="1" applyBorder="1" applyAlignment="1">
      <alignment horizontal="center" vertical="center"/>
    </xf>
    <xf numFmtId="0" fontId="15" fillId="7" borderId="30" xfId="0" applyFont="1" applyFill="1" applyBorder="1" applyAlignment="1">
      <alignment horizontal="center" vertical="center"/>
    </xf>
    <xf numFmtId="0" fontId="4" fillId="0" borderId="9" xfId="0" applyFont="1" applyBorder="1" applyAlignment="1">
      <alignment horizontal="left" vertical="center" wrapText="1"/>
    </xf>
    <xf numFmtId="0" fontId="4" fillId="0" borderId="11" xfId="0" applyFont="1" applyBorder="1" applyAlignment="1">
      <alignment horizontal="left" vertical="center"/>
    </xf>
    <xf numFmtId="0" fontId="4" fillId="2" borderId="2" xfId="0" applyFont="1" applyFill="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22" fillId="0" borderId="0" xfId="0" applyFont="1" applyAlignment="1">
      <alignment horizontal="center" vertical="center"/>
    </xf>
    <xf numFmtId="0" fontId="23" fillId="0" borderId="0" xfId="0" applyFont="1" applyAlignment="1">
      <alignment horizontal="center" vertical="center"/>
    </xf>
    <xf numFmtId="0" fontId="4" fillId="0" borderId="24" xfId="0" applyFont="1" applyBorder="1" applyAlignment="1">
      <alignment horizontal="left" vertical="center" wrapText="1"/>
    </xf>
    <xf numFmtId="0" fontId="4" fillId="0" borderId="60" xfId="0" applyFont="1" applyBorder="1" applyAlignment="1">
      <alignment horizontal="left" vertical="center" wrapText="1"/>
    </xf>
    <xf numFmtId="0" fontId="14" fillId="0" borderId="5" xfId="0" applyFont="1" applyBorder="1" applyAlignment="1">
      <alignment horizontal="right" vertical="center"/>
    </xf>
    <xf numFmtId="0" fontId="14" fillId="0" borderId="6" xfId="0" applyFont="1" applyBorder="1" applyAlignment="1">
      <alignment horizontal="right" vertical="center"/>
    </xf>
    <xf numFmtId="0" fontId="14" fillId="0" borderId="17" xfId="0" applyFont="1" applyBorder="1" applyAlignment="1">
      <alignment horizontal="right" vertical="center"/>
    </xf>
    <xf numFmtId="0" fontId="14" fillId="0" borderId="18" xfId="0" applyFont="1" applyBorder="1" applyAlignment="1">
      <alignment horizontal="right" vertical="center"/>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298439</xdr:colOff>
      <xdr:row>10</xdr:row>
      <xdr:rowOff>221898</xdr:rowOff>
    </xdr:from>
    <xdr:to>
      <xdr:col>6</xdr:col>
      <xdr:colOff>388375</xdr:colOff>
      <xdr:row>24</xdr:row>
      <xdr:rowOff>105547</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98439" y="2550231"/>
          <a:ext cx="5431344" cy="3140141"/>
        </a:xfrm>
        <a:prstGeom prst="rect">
          <a:avLst/>
        </a:prstGeom>
      </xdr:spPr>
    </xdr:pic>
    <xdr:clientData/>
  </xdr:twoCellAnchor>
  <xdr:twoCellAnchor>
    <xdr:from>
      <xdr:col>4</xdr:col>
      <xdr:colOff>1075266</xdr:colOff>
      <xdr:row>13</xdr:row>
      <xdr:rowOff>97368</xdr:rowOff>
    </xdr:from>
    <xdr:to>
      <xdr:col>6</xdr:col>
      <xdr:colOff>65616</xdr:colOff>
      <xdr:row>14</xdr:row>
      <xdr:rowOff>97367</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483099" y="3124201"/>
          <a:ext cx="927100" cy="232833"/>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21</xdr:col>
      <xdr:colOff>170180</xdr:colOff>
      <xdr:row>2</xdr:row>
      <xdr:rowOff>44450</xdr:rowOff>
    </xdr:from>
    <xdr:to>
      <xdr:col>21</xdr:col>
      <xdr:colOff>791292</xdr:colOff>
      <xdr:row>4</xdr:row>
      <xdr:rowOff>47054</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stretch>
          <a:fillRect/>
        </a:stretch>
      </xdr:blipFill>
      <xdr:spPr>
        <a:xfrm>
          <a:off x="10190480" y="501650"/>
          <a:ext cx="604602" cy="457264"/>
        </a:xfrm>
        <a:prstGeom prst="ellipse">
          <a:avLst/>
        </a:prstGeom>
        <a:ln w="12700" cap="rnd">
          <a:solidFill>
            <a:srgbClr val="FF0000"/>
          </a:solidFill>
        </a:ln>
        <a:effectLst/>
        <a:scene3d>
          <a:camera prst="orthographicFront"/>
          <a:lightRig rig="contrasting" dir="t">
            <a:rot lat="0" lon="0" rev="3000000"/>
          </a:lightRig>
        </a:scene3d>
        <a:sp3d contourW="7620">
          <a:bevelT w="95250" h="31750"/>
          <a:contourClr>
            <a:srgbClr val="333333"/>
          </a:contourClr>
        </a:sp3d>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DAC0D14-3427-4097-8279-A25D1FC2C291}" name="手数料率" displayName="手数料率" ref="S3:T17" totalsRowShown="0">
  <autoFilter ref="S3:T17" xr:uid="{9DAC0D14-3427-4097-8279-A25D1FC2C291}">
    <filterColumn colId="0" hiddenButton="1"/>
    <filterColumn colId="1" hiddenButton="1"/>
  </autoFilter>
  <tableColumns count="2">
    <tableColumn id="1" xr3:uid="{55623D5E-2D89-4B7E-80A1-F73C39F21302}" name="ブランド名"/>
    <tableColumn id="2" xr3:uid="{3C7D6DFC-03DB-471A-87A1-BD72AB37760E}" name="発行手数料"/>
  </tableColumns>
  <tableStyleInfo name="TableStyleLight9"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anaka@incomm.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64091-0240-47BE-B169-8421E8F3AE93}">
  <sheetPr codeName="Sheet1">
    <tabColor rgb="FFFF0000"/>
  </sheetPr>
  <dimension ref="A1:J31"/>
  <sheetViews>
    <sheetView showGridLines="0" zoomScaleNormal="100" workbookViewId="0"/>
  </sheetViews>
  <sheetFormatPr defaultRowHeight="15" x14ac:dyDescent="0.55000000000000004"/>
  <cols>
    <col min="1" max="16384" width="8.6640625" style="20"/>
  </cols>
  <sheetData>
    <row r="1" spans="1:10" x14ac:dyDescent="0.55000000000000004">
      <c r="I1" s="21" t="s">
        <v>39</v>
      </c>
      <c r="J1" s="21"/>
    </row>
    <row r="2" spans="1:10" ht="22" x14ac:dyDescent="0.55000000000000004">
      <c r="B2" s="108" t="s">
        <v>0</v>
      </c>
      <c r="C2" s="108"/>
      <c r="D2" s="108"/>
      <c r="E2" s="108"/>
      <c r="F2" s="108"/>
      <c r="G2" s="108"/>
      <c r="H2" s="108"/>
      <c r="I2" s="108"/>
    </row>
    <row r="4" spans="1:10" ht="55" customHeight="1" x14ac:dyDescent="0.55000000000000004">
      <c r="A4" s="106" t="s">
        <v>1</v>
      </c>
      <c r="B4" s="106"/>
      <c r="C4" s="106"/>
      <c r="D4" s="106"/>
      <c r="E4" s="106"/>
      <c r="F4" s="106"/>
      <c r="G4" s="106"/>
      <c r="H4" s="106"/>
      <c r="I4" s="106"/>
      <c r="J4" s="106"/>
    </row>
    <row r="5" spans="1:10" ht="6" customHeight="1" x14ac:dyDescent="0.55000000000000004"/>
    <row r="6" spans="1:10" ht="84" customHeight="1" x14ac:dyDescent="0.55000000000000004">
      <c r="A6" s="106" t="s">
        <v>38</v>
      </c>
      <c r="B6" s="107"/>
      <c r="C6" s="107"/>
      <c r="D6" s="107"/>
      <c r="E6" s="107"/>
      <c r="F6" s="107"/>
      <c r="G6" s="107"/>
      <c r="H6" s="107"/>
      <c r="I6" s="107"/>
      <c r="J6" s="107"/>
    </row>
    <row r="7" spans="1:10" ht="6" customHeight="1" x14ac:dyDescent="0.55000000000000004"/>
    <row r="8" spans="1:10" ht="40.5" customHeight="1" x14ac:dyDescent="0.55000000000000004">
      <c r="A8" s="106" t="s">
        <v>32</v>
      </c>
      <c r="B8" s="106"/>
      <c r="C8" s="106"/>
      <c r="D8" s="106"/>
      <c r="E8" s="106"/>
      <c r="F8" s="106"/>
      <c r="G8" s="106"/>
      <c r="H8" s="106"/>
      <c r="I8" s="106"/>
      <c r="J8" s="106"/>
    </row>
    <row r="9" spans="1:10" x14ac:dyDescent="0.55000000000000004">
      <c r="A9" s="20" t="s">
        <v>2</v>
      </c>
    </row>
    <row r="10" spans="1:10" x14ac:dyDescent="0.55000000000000004">
      <c r="A10" s="20" t="s">
        <v>3</v>
      </c>
    </row>
    <row r="11" spans="1:10" x14ac:dyDescent="0.55000000000000004">
      <c r="A11" s="20" t="s">
        <v>5</v>
      </c>
    </row>
    <row r="12" spans="1:10" x14ac:dyDescent="0.55000000000000004">
      <c r="A12" s="20" t="s">
        <v>4</v>
      </c>
    </row>
    <row r="13" spans="1:10" x14ac:dyDescent="0.55000000000000004">
      <c r="A13" s="20" t="s">
        <v>16</v>
      </c>
    </row>
    <row r="14" spans="1:10" x14ac:dyDescent="0.55000000000000004">
      <c r="A14" s="20" t="s">
        <v>6</v>
      </c>
    </row>
    <row r="15" spans="1:10" x14ac:dyDescent="0.55000000000000004">
      <c r="A15" s="20" t="s">
        <v>7</v>
      </c>
    </row>
    <row r="16" spans="1:10" x14ac:dyDescent="0.55000000000000004">
      <c r="A16" s="20" t="s">
        <v>8</v>
      </c>
    </row>
    <row r="17" spans="1:10" x14ac:dyDescent="0.55000000000000004">
      <c r="A17" s="20" t="s">
        <v>9</v>
      </c>
    </row>
    <row r="18" spans="1:10" x14ac:dyDescent="0.55000000000000004">
      <c r="A18" s="20" t="s">
        <v>10</v>
      </c>
    </row>
    <row r="19" spans="1:10" x14ac:dyDescent="0.55000000000000004">
      <c r="A19" s="20" t="s">
        <v>11</v>
      </c>
    </row>
    <row r="20" spans="1:10" x14ac:dyDescent="0.55000000000000004">
      <c r="A20" s="20" t="s">
        <v>12</v>
      </c>
    </row>
    <row r="21" spans="1:10" x14ac:dyDescent="0.55000000000000004">
      <c r="A21" s="20" t="s">
        <v>13</v>
      </c>
    </row>
    <row r="22" spans="1:10" x14ac:dyDescent="0.55000000000000004">
      <c r="A22" s="20" t="s">
        <v>14</v>
      </c>
    </row>
    <row r="23" spans="1:10" x14ac:dyDescent="0.55000000000000004">
      <c r="A23" s="20" t="s">
        <v>15</v>
      </c>
    </row>
    <row r="24" spans="1:10" ht="90.5" customHeight="1" x14ac:dyDescent="0.55000000000000004">
      <c r="A24" s="106" t="s">
        <v>17</v>
      </c>
      <c r="B24" s="107"/>
      <c r="C24" s="107"/>
      <c r="D24" s="107"/>
      <c r="E24" s="107"/>
      <c r="F24" s="107"/>
      <c r="G24" s="107"/>
      <c r="H24" s="107"/>
      <c r="I24" s="107"/>
      <c r="J24" s="107"/>
    </row>
    <row r="25" spans="1:10" ht="6" customHeight="1" x14ac:dyDescent="0.55000000000000004"/>
    <row r="26" spans="1:10" ht="102.5" customHeight="1" x14ac:dyDescent="0.55000000000000004">
      <c r="A26" s="106" t="s">
        <v>33</v>
      </c>
      <c r="B26" s="107"/>
      <c r="C26" s="107"/>
      <c r="D26" s="107"/>
      <c r="E26" s="107"/>
      <c r="F26" s="107"/>
      <c r="G26" s="107"/>
      <c r="H26" s="107"/>
      <c r="I26" s="107"/>
      <c r="J26" s="107"/>
    </row>
    <row r="27" spans="1:10" ht="5" customHeight="1" x14ac:dyDescent="0.55000000000000004"/>
    <row r="28" spans="1:10" ht="116.5" customHeight="1" x14ac:dyDescent="0.55000000000000004">
      <c r="A28" s="106" t="s">
        <v>40</v>
      </c>
      <c r="B28" s="106"/>
      <c r="C28" s="106"/>
      <c r="D28" s="106"/>
      <c r="E28" s="106"/>
      <c r="F28" s="106"/>
      <c r="G28" s="106"/>
      <c r="H28" s="106"/>
      <c r="I28" s="106"/>
      <c r="J28" s="106"/>
    </row>
    <row r="31" spans="1:10" x14ac:dyDescent="0.55000000000000004">
      <c r="J31" s="20" t="s">
        <v>18</v>
      </c>
    </row>
  </sheetData>
  <sheetProtection algorithmName="SHA-512" hashValue="62JrTG2UN8skjbGQraPL2pyGd3kLhj3g4Gm167M5Phc07jhgaryY03xWBD99zgNBpzTvKOeUJXPXntyRqPIKyg==" saltValue="kOYyB82SKy2ru9blW0NjKQ==" spinCount="100000" sheet="1" objects="1" scenarios="1" selectLockedCells="1"/>
  <mergeCells count="7">
    <mergeCell ref="A26:J26"/>
    <mergeCell ref="A28:J28"/>
    <mergeCell ref="B2:I2"/>
    <mergeCell ref="A4:J4"/>
    <mergeCell ref="A6:J6"/>
    <mergeCell ref="A8:J8"/>
    <mergeCell ref="A24:J24"/>
  </mergeCells>
  <phoneticPr fontId="3"/>
  <printOptions horizontalCentered="1"/>
  <pageMargins left="0.23622047244094491" right="0.23622047244094491"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3C0F-1652-46AB-B793-6CE150125AE7}">
  <sheetPr codeName="Sheet2">
    <pageSetUpPr fitToPage="1"/>
  </sheetPr>
  <dimension ref="A1:O70"/>
  <sheetViews>
    <sheetView tabSelected="1" zoomScale="80" zoomScaleNormal="80" workbookViewId="0">
      <selection activeCell="E57" sqref="E57"/>
    </sheetView>
  </sheetViews>
  <sheetFormatPr defaultRowHeight="18" x14ac:dyDescent="0.55000000000000004"/>
  <cols>
    <col min="1" max="1" width="1.25" customWidth="1"/>
    <col min="2" max="2" width="2.08203125" customWidth="1"/>
    <col min="3" max="3" width="9.5" customWidth="1"/>
    <col min="4" max="4" width="17.5" customWidth="1"/>
    <col min="5" max="5" width="61.58203125" customWidth="1"/>
    <col min="6" max="9" width="12.58203125" customWidth="1"/>
    <col min="10" max="10" width="18.75" customWidth="1"/>
    <col min="11" max="11" width="77.6640625" customWidth="1"/>
    <col min="12" max="12" width="11.5" bestFit="1" customWidth="1"/>
    <col min="13" max="13" width="13.75" customWidth="1"/>
    <col min="14" max="14" width="10" customWidth="1"/>
    <col min="15" max="15" width="76.4140625" bestFit="1" customWidth="1"/>
  </cols>
  <sheetData>
    <row r="1" spans="1:11" ht="51.5" customHeight="1" x14ac:dyDescent="0.55000000000000004">
      <c r="C1" s="151" t="s">
        <v>147</v>
      </c>
      <c r="D1" s="151"/>
      <c r="E1" s="151"/>
      <c r="F1" s="151"/>
      <c r="G1" s="151"/>
      <c r="H1" s="151"/>
      <c r="I1" s="151"/>
      <c r="J1" s="151"/>
      <c r="K1" s="151"/>
    </row>
    <row r="2" spans="1:11" ht="17" customHeight="1" x14ac:dyDescent="0.55000000000000004">
      <c r="C2" s="99"/>
      <c r="D2" s="99"/>
      <c r="E2" s="99"/>
      <c r="F2" s="99"/>
      <c r="G2" s="99"/>
      <c r="H2" s="99"/>
      <c r="I2" s="99"/>
      <c r="J2" s="99"/>
      <c r="K2" s="99"/>
    </row>
    <row r="3" spans="1:11" ht="19" customHeight="1" x14ac:dyDescent="0.55000000000000004">
      <c r="A3" s="24"/>
      <c r="B3" s="24"/>
      <c r="C3" s="1" t="s">
        <v>170</v>
      </c>
    </row>
    <row r="4" spans="1:11" ht="19" customHeight="1" x14ac:dyDescent="0.55000000000000004">
      <c r="A4" s="24"/>
      <c r="B4" s="24"/>
      <c r="C4" s="100" t="s">
        <v>127</v>
      </c>
      <c r="D4" t="s">
        <v>163</v>
      </c>
    </row>
    <row r="5" spans="1:11" ht="19" customHeight="1" x14ac:dyDescent="0.55000000000000004">
      <c r="A5" s="24"/>
      <c r="B5" s="24"/>
      <c r="C5" s="100" t="s">
        <v>128</v>
      </c>
      <c r="D5" t="s">
        <v>164</v>
      </c>
    </row>
    <row r="6" spans="1:11" ht="19" customHeight="1" x14ac:dyDescent="0.55000000000000004">
      <c r="A6" s="24"/>
      <c r="B6" s="24"/>
      <c r="C6" s="100" t="s">
        <v>129</v>
      </c>
      <c r="D6" t="s">
        <v>166</v>
      </c>
    </row>
    <row r="7" spans="1:11" ht="19" customHeight="1" x14ac:dyDescent="0.55000000000000004">
      <c r="A7" s="24"/>
      <c r="B7" s="24"/>
      <c r="C7" s="100" t="s">
        <v>130</v>
      </c>
      <c r="D7" t="s">
        <v>146</v>
      </c>
    </row>
    <row r="8" spans="1:11" ht="19" customHeight="1" x14ac:dyDescent="0.55000000000000004">
      <c r="A8" s="24"/>
      <c r="B8" s="24"/>
      <c r="C8" s="100" t="s">
        <v>149</v>
      </c>
      <c r="D8" t="s">
        <v>167</v>
      </c>
    </row>
    <row r="9" spans="1:11" ht="19" customHeight="1" x14ac:dyDescent="0.55000000000000004">
      <c r="A9" s="24"/>
      <c r="B9" s="24"/>
      <c r="C9" s="100" t="s">
        <v>131</v>
      </c>
      <c r="D9" t="s">
        <v>162</v>
      </c>
    </row>
    <row r="10" spans="1:11" ht="19" customHeight="1" x14ac:dyDescent="0.55000000000000004">
      <c r="A10" s="24"/>
      <c r="B10" s="24"/>
      <c r="C10" s="100" t="s">
        <v>150</v>
      </c>
      <c r="D10" t="s">
        <v>168</v>
      </c>
    </row>
    <row r="11" spans="1:11" ht="19" customHeight="1" x14ac:dyDescent="0.55000000000000004">
      <c r="A11" s="24"/>
      <c r="B11" s="24"/>
      <c r="C11" s="100" t="s">
        <v>161</v>
      </c>
      <c r="D11" t="s">
        <v>169</v>
      </c>
    </row>
    <row r="12" spans="1:11" ht="19" customHeight="1" x14ac:dyDescent="0.55000000000000004">
      <c r="A12" s="24"/>
      <c r="B12" s="24"/>
      <c r="C12" s="100"/>
    </row>
    <row r="13" spans="1:11" ht="23" thickBot="1" x14ac:dyDescent="0.6">
      <c r="C13" s="1" t="s">
        <v>145</v>
      </c>
    </row>
    <row r="14" spans="1:11" ht="18.5" thickBot="1" x14ac:dyDescent="0.6">
      <c r="C14" s="121" t="s">
        <v>25</v>
      </c>
      <c r="D14" s="122"/>
      <c r="E14" s="71" t="s">
        <v>90</v>
      </c>
      <c r="F14" s="123" t="s">
        <v>46</v>
      </c>
      <c r="G14" s="123"/>
      <c r="H14" s="123"/>
      <c r="I14" s="123"/>
      <c r="J14" s="124"/>
      <c r="K14" s="48" t="s">
        <v>31</v>
      </c>
    </row>
    <row r="15" spans="1:11" ht="61" customHeight="1" thickTop="1" x14ac:dyDescent="0.55000000000000004">
      <c r="C15" s="125" t="s">
        <v>108</v>
      </c>
      <c r="D15" s="126"/>
      <c r="E15" s="76"/>
      <c r="F15" s="77" t="s">
        <v>109</v>
      </c>
      <c r="G15" s="77"/>
      <c r="H15" s="77"/>
      <c r="I15" s="77"/>
      <c r="J15" s="78"/>
      <c r="K15" s="83" t="s">
        <v>120</v>
      </c>
    </row>
    <row r="16" spans="1:11" ht="16" customHeight="1" x14ac:dyDescent="0.55000000000000004">
      <c r="C16" s="127" t="s">
        <v>105</v>
      </c>
      <c r="D16" s="128"/>
      <c r="E16" s="80" t="s">
        <v>106</v>
      </c>
      <c r="F16" s="54" t="s">
        <v>111</v>
      </c>
      <c r="G16" s="55"/>
      <c r="H16" s="55"/>
      <c r="I16" s="55"/>
      <c r="J16" s="75"/>
      <c r="K16" s="109" t="s">
        <v>94</v>
      </c>
    </row>
    <row r="17" spans="3:11" ht="55.5" customHeight="1" x14ac:dyDescent="0.55000000000000004">
      <c r="C17" s="129"/>
      <c r="D17" s="130"/>
      <c r="E17" s="73"/>
      <c r="F17" s="70" t="s">
        <v>110</v>
      </c>
      <c r="G17" s="70"/>
      <c r="H17" s="70"/>
      <c r="I17" s="70"/>
      <c r="J17" s="74"/>
      <c r="K17" s="110"/>
    </row>
    <row r="18" spans="3:11" ht="61" customHeight="1" x14ac:dyDescent="0.55000000000000004">
      <c r="C18" s="131" t="s">
        <v>107</v>
      </c>
      <c r="D18" s="132"/>
      <c r="E18" s="72"/>
      <c r="F18" s="70" t="s">
        <v>112</v>
      </c>
      <c r="G18" s="70"/>
      <c r="H18" s="70"/>
      <c r="I18" s="70"/>
      <c r="J18" s="74"/>
      <c r="K18" s="84" t="s">
        <v>113</v>
      </c>
    </row>
    <row r="19" spans="3:11" ht="61" customHeight="1" x14ac:dyDescent="0.55000000000000004">
      <c r="C19" s="50" t="s">
        <v>114</v>
      </c>
      <c r="D19" s="79"/>
      <c r="E19" s="72"/>
      <c r="F19" s="70" t="s">
        <v>116</v>
      </c>
      <c r="G19" s="70"/>
      <c r="H19" s="70"/>
      <c r="I19" s="70"/>
      <c r="J19" s="74"/>
      <c r="K19" s="84" t="s">
        <v>118</v>
      </c>
    </row>
    <row r="20" spans="3:11" ht="61" customHeight="1" x14ac:dyDescent="0.55000000000000004">
      <c r="C20" s="133" t="s">
        <v>115</v>
      </c>
      <c r="D20" s="132"/>
      <c r="E20" s="73"/>
      <c r="F20" s="104" t="s">
        <v>117</v>
      </c>
      <c r="G20" s="55"/>
      <c r="H20" s="55"/>
      <c r="I20" s="55"/>
      <c r="J20" s="75"/>
      <c r="K20" s="87" t="s">
        <v>121</v>
      </c>
    </row>
    <row r="21" spans="3:11" ht="18" customHeight="1" x14ac:dyDescent="0.55000000000000004">
      <c r="C21" s="113" t="s">
        <v>157</v>
      </c>
      <c r="D21" s="114"/>
      <c r="E21" s="80" t="s">
        <v>106</v>
      </c>
      <c r="F21" s="54" t="s">
        <v>111</v>
      </c>
      <c r="G21" s="70"/>
      <c r="H21" s="70"/>
      <c r="I21" s="70"/>
      <c r="J21" s="70"/>
      <c r="K21" s="84"/>
    </row>
    <row r="22" spans="3:11" ht="46" customHeight="1" x14ac:dyDescent="0.55000000000000004">
      <c r="C22" s="115"/>
      <c r="D22" s="116"/>
      <c r="E22" s="73"/>
      <c r="F22" s="70" t="s">
        <v>110</v>
      </c>
      <c r="G22" s="70"/>
      <c r="H22" s="70"/>
      <c r="I22" s="70"/>
      <c r="J22" s="70"/>
      <c r="K22" s="84" t="s">
        <v>159</v>
      </c>
    </row>
    <row r="23" spans="3:11" ht="61" customHeight="1" thickBot="1" x14ac:dyDescent="0.6">
      <c r="C23" s="153" t="s">
        <v>158</v>
      </c>
      <c r="D23" s="154"/>
      <c r="E23" s="105"/>
      <c r="F23" s="117">
        <v>45807</v>
      </c>
      <c r="G23" s="118"/>
      <c r="H23" s="81"/>
      <c r="I23" s="81"/>
      <c r="J23" s="81"/>
      <c r="K23" s="103" t="s">
        <v>152</v>
      </c>
    </row>
    <row r="24" spans="3:11" ht="19" customHeight="1" x14ac:dyDescent="0.55000000000000004">
      <c r="C24" s="66"/>
      <c r="D24" s="67"/>
      <c r="E24" s="68"/>
      <c r="K24" s="69"/>
    </row>
    <row r="25" spans="3:11" ht="19" customHeight="1" thickBot="1" x14ac:dyDescent="0.6">
      <c r="C25" s="1" t="s">
        <v>148</v>
      </c>
    </row>
    <row r="26" spans="3:11" ht="18.5" thickBot="1" x14ac:dyDescent="0.6">
      <c r="C26" s="121" t="s">
        <v>25</v>
      </c>
      <c r="D26" s="148"/>
      <c r="E26" s="44" t="s">
        <v>90</v>
      </c>
      <c r="F26" s="136" t="s">
        <v>46</v>
      </c>
      <c r="G26" s="123"/>
      <c r="H26" s="123"/>
      <c r="I26" s="123"/>
      <c r="J26" s="124"/>
      <c r="K26" s="48" t="s">
        <v>31</v>
      </c>
    </row>
    <row r="27" spans="3:11" ht="61" customHeight="1" thickTop="1" x14ac:dyDescent="0.55000000000000004">
      <c r="C27" s="125" t="s">
        <v>83</v>
      </c>
      <c r="D27" s="149"/>
      <c r="E27" s="47"/>
      <c r="F27" s="52" t="s">
        <v>47</v>
      </c>
      <c r="G27" s="53"/>
      <c r="H27" s="53"/>
      <c r="I27" s="53"/>
      <c r="J27" s="53"/>
      <c r="K27" s="86" t="s">
        <v>93</v>
      </c>
    </row>
    <row r="28" spans="3:11" ht="61" customHeight="1" x14ac:dyDescent="0.55000000000000004">
      <c r="C28" s="125" t="s">
        <v>84</v>
      </c>
      <c r="D28" s="149"/>
      <c r="E28" s="45"/>
      <c r="F28" s="54" t="s">
        <v>91</v>
      </c>
      <c r="G28" s="55"/>
      <c r="H28" s="55"/>
      <c r="I28" s="55"/>
      <c r="J28" s="55"/>
      <c r="K28" s="87" t="s">
        <v>94</v>
      </c>
    </row>
    <row r="29" spans="3:11" ht="61" customHeight="1" x14ac:dyDescent="0.55000000000000004">
      <c r="C29" s="131" t="s">
        <v>85</v>
      </c>
      <c r="D29" s="150"/>
      <c r="E29" s="45"/>
      <c r="F29" s="54" t="s">
        <v>92</v>
      </c>
      <c r="G29" s="55"/>
      <c r="H29" s="55"/>
      <c r="I29" s="55"/>
      <c r="J29" s="55"/>
      <c r="K29" s="87" t="s">
        <v>95</v>
      </c>
    </row>
    <row r="30" spans="3:11" ht="61" customHeight="1" x14ac:dyDescent="0.55000000000000004">
      <c r="C30" s="131" t="s">
        <v>86</v>
      </c>
      <c r="D30" s="150"/>
      <c r="E30" s="45"/>
      <c r="F30" s="54" t="s">
        <v>133</v>
      </c>
      <c r="G30" s="55"/>
      <c r="H30" s="55"/>
      <c r="I30" s="55"/>
      <c r="J30" s="55"/>
      <c r="K30" s="87" t="s">
        <v>96</v>
      </c>
    </row>
    <row r="31" spans="3:11" ht="61" customHeight="1" x14ac:dyDescent="0.55000000000000004">
      <c r="C31" s="131" t="s">
        <v>87</v>
      </c>
      <c r="D31" s="150"/>
      <c r="E31" s="45"/>
      <c r="F31" s="54" t="s">
        <v>132</v>
      </c>
      <c r="G31" s="55"/>
      <c r="H31" s="55"/>
      <c r="I31" s="55"/>
      <c r="J31" s="55"/>
      <c r="K31" s="87" t="s">
        <v>97</v>
      </c>
    </row>
    <row r="32" spans="3:11" ht="61" customHeight="1" x14ac:dyDescent="0.55000000000000004">
      <c r="C32" s="133" t="s">
        <v>88</v>
      </c>
      <c r="D32" s="150"/>
      <c r="E32" s="45"/>
      <c r="F32" s="54" t="s">
        <v>48</v>
      </c>
      <c r="G32" s="55"/>
      <c r="H32" s="55"/>
      <c r="I32" s="55"/>
      <c r="J32" s="55"/>
      <c r="K32" s="87" t="s">
        <v>98</v>
      </c>
    </row>
    <row r="33" spans="3:15" ht="61" customHeight="1" thickBot="1" x14ac:dyDescent="0.6">
      <c r="C33" s="146" t="s">
        <v>89</v>
      </c>
      <c r="D33" s="147"/>
      <c r="E33" s="101"/>
      <c r="F33" s="56" t="s">
        <v>49</v>
      </c>
      <c r="G33" s="57"/>
      <c r="H33" s="57"/>
      <c r="I33" s="57"/>
      <c r="J33" s="57"/>
      <c r="K33" s="85" t="s">
        <v>151</v>
      </c>
    </row>
    <row r="34" spans="3:15" ht="19" customHeight="1" x14ac:dyDescent="0.55000000000000004">
      <c r="E34" s="88"/>
    </row>
    <row r="35" spans="3:15" ht="19" customHeight="1" thickBot="1" x14ac:dyDescent="0.6">
      <c r="C35" s="1" t="s">
        <v>165</v>
      </c>
    </row>
    <row r="36" spans="3:15" ht="18.5" thickBot="1" x14ac:dyDescent="0.6">
      <c r="C36" s="12" t="s">
        <v>26</v>
      </c>
      <c r="D36" s="13" t="s">
        <v>37</v>
      </c>
      <c r="E36" s="13" t="s">
        <v>99</v>
      </c>
      <c r="F36" s="13" t="s">
        <v>21</v>
      </c>
      <c r="G36" s="13" t="s">
        <v>27</v>
      </c>
      <c r="H36" s="13" t="s">
        <v>28</v>
      </c>
      <c r="I36" s="13" t="s">
        <v>29</v>
      </c>
      <c r="J36" s="13" t="s">
        <v>30</v>
      </c>
      <c r="K36" s="30" t="s">
        <v>31</v>
      </c>
    </row>
    <row r="37" spans="3:15" ht="61" customHeight="1" x14ac:dyDescent="0.55000000000000004">
      <c r="C37" s="5">
        <v>1</v>
      </c>
      <c r="D37" s="22" t="s">
        <v>50</v>
      </c>
      <c r="E37" s="6" t="str">
        <f>IFERROR(VLOOKUP(D37,品番リスト!$A:$B,2,0),"")</f>
        <v>Amazonギフトカード</v>
      </c>
      <c r="F37" s="11" t="str">
        <f>IFERROR(VLOOKUP(D37,品番リスト!$A:$C,3,0),"")</f>
        <v>非課税</v>
      </c>
      <c r="G37" s="26">
        <f>IFERROR(VLOOKUP(D37,品番リスト!$A:$D,4,0),"")</f>
        <v>0</v>
      </c>
      <c r="H37" s="23"/>
      <c r="I37" s="23"/>
      <c r="J37" s="19">
        <f t="shared" ref="J37:J42" si="0">IF(D37="","",INT(H37*I37))</f>
        <v>0</v>
      </c>
      <c r="K37" s="34" t="str">
        <f>IFERROR(VLOOKUP(D37,品番リスト!$A:$E,5,0),"")</f>
        <v>100円～500,000円の価格レンジから1円単位で申請が可能です。</v>
      </c>
    </row>
    <row r="38" spans="3:15" ht="61" customHeight="1" x14ac:dyDescent="0.55000000000000004">
      <c r="C38" s="7">
        <v>2</v>
      </c>
      <c r="D38" s="22"/>
      <c r="E38" s="6" t="str">
        <f>IFERROR(VLOOKUP(D38,品番リスト!$A:$B,2,0),"")</f>
        <v/>
      </c>
      <c r="F38" s="11" t="str">
        <f>IFERROR(VLOOKUP(D38,品番リスト!$A:$C,3,0),"")</f>
        <v/>
      </c>
      <c r="G38" s="26" t="str">
        <f>IFERROR(VLOOKUP(D38,品番リスト!$A:$D,4,0),"")</f>
        <v/>
      </c>
      <c r="H38" s="23"/>
      <c r="I38" s="29"/>
      <c r="J38" s="19" t="str">
        <f t="shared" si="0"/>
        <v/>
      </c>
      <c r="K38" s="34" t="str">
        <f>IFERROR(VLOOKUP(D38,品番リスト!$A:$E,5,0),"")</f>
        <v/>
      </c>
    </row>
    <row r="39" spans="3:15" ht="61" customHeight="1" x14ac:dyDescent="0.55000000000000004">
      <c r="C39" s="7">
        <v>3</v>
      </c>
      <c r="D39" s="22"/>
      <c r="E39" s="6" t="str">
        <f>IFERROR(VLOOKUP(D39,品番リスト!$A:$B,2,0),"")</f>
        <v/>
      </c>
      <c r="F39" s="11" t="str">
        <f>IFERROR(VLOOKUP(D39,品番リスト!$A:$C,3,0),"")</f>
        <v/>
      </c>
      <c r="G39" s="26" t="str">
        <f>IFERROR(VLOOKUP(D39,品番リスト!$A:$D,4,0),"")</f>
        <v/>
      </c>
      <c r="H39" s="23"/>
      <c r="I39" s="29"/>
      <c r="J39" s="19" t="str">
        <f t="shared" si="0"/>
        <v/>
      </c>
      <c r="K39" s="34" t="str">
        <f>IFERROR(VLOOKUP(D39,品番リスト!$A:$E,5,0),"")</f>
        <v/>
      </c>
    </row>
    <row r="40" spans="3:15" ht="61" customHeight="1" x14ac:dyDescent="0.55000000000000004">
      <c r="C40" s="7">
        <v>4</v>
      </c>
      <c r="D40" s="22"/>
      <c r="E40" s="6" t="str">
        <f>IFERROR(VLOOKUP(D40,品番リスト!$A:$B,2,0),"")</f>
        <v/>
      </c>
      <c r="F40" s="11" t="str">
        <f>IFERROR(VLOOKUP(D40,品番リスト!$A:$C,3,0),"")</f>
        <v/>
      </c>
      <c r="G40" s="26" t="str">
        <f>IFERROR(VLOOKUP(D40,品番リスト!$A:$D,4,0),"")</f>
        <v/>
      </c>
      <c r="H40" s="23"/>
      <c r="I40" s="29"/>
      <c r="J40" s="19" t="str">
        <f t="shared" si="0"/>
        <v/>
      </c>
      <c r="K40" s="34" t="str">
        <f>IFERROR(VLOOKUP(D40,品番リスト!$A:$E,5,0),"")</f>
        <v/>
      </c>
    </row>
    <row r="41" spans="3:15" ht="61" customHeight="1" x14ac:dyDescent="0.55000000000000004">
      <c r="C41" s="7">
        <v>5</v>
      </c>
      <c r="D41" s="22"/>
      <c r="E41" s="6" t="str">
        <f>IFERROR(VLOOKUP(D41,品番リスト!$A:$B,2,0),"")</f>
        <v/>
      </c>
      <c r="F41" s="11" t="str">
        <f>IFERROR(VLOOKUP(D41,品番リスト!$A:$C,3,0),"")</f>
        <v/>
      </c>
      <c r="G41" s="26" t="str">
        <f>IFERROR(VLOOKUP(D41,品番リスト!$A:$D,4,0),"")</f>
        <v/>
      </c>
      <c r="H41" s="23"/>
      <c r="I41" s="29"/>
      <c r="J41" s="19" t="str">
        <f t="shared" si="0"/>
        <v/>
      </c>
      <c r="K41" s="34" t="str">
        <f>IFERROR(VLOOKUP(D41,品番リスト!$A:$E,5,0),"")</f>
        <v/>
      </c>
    </row>
    <row r="42" spans="3:15" ht="36" x14ac:dyDescent="0.55000000000000004">
      <c r="C42" s="134" t="s">
        <v>104</v>
      </c>
      <c r="D42" s="31" t="s">
        <v>45</v>
      </c>
      <c r="E42" s="46" t="s">
        <v>43</v>
      </c>
      <c r="F42" s="31" t="s">
        <v>23</v>
      </c>
      <c r="G42" s="32">
        <v>0.1</v>
      </c>
      <c r="H42" s="33">
        <v>20</v>
      </c>
      <c r="I42" s="51">
        <f>SUM(I37:I41)</f>
        <v>0</v>
      </c>
      <c r="J42" s="19">
        <f t="shared" si="0"/>
        <v>0</v>
      </c>
      <c r="K42" s="18" t="s">
        <v>103</v>
      </c>
    </row>
    <row r="43" spans="3:15" ht="36.5" thickBot="1" x14ac:dyDescent="0.6">
      <c r="C43" s="135"/>
      <c r="D43" s="39" t="s">
        <v>45</v>
      </c>
      <c r="E43" s="61" t="s">
        <v>71</v>
      </c>
      <c r="F43" s="39" t="s">
        <v>23</v>
      </c>
      <c r="G43" s="42">
        <v>0.1</v>
      </c>
      <c r="H43" s="43">
        <v>20000</v>
      </c>
      <c r="I43" s="62">
        <f>IF(AND(SUM(J37:J41) &lt;= 99999), 1, "-")</f>
        <v>1</v>
      </c>
      <c r="J43" s="63" t="str">
        <f>IF(J42=0,"",IF(I43 = 1, H43 * 1, "-"))</f>
        <v/>
      </c>
      <c r="K43" s="64" t="s">
        <v>102</v>
      </c>
    </row>
    <row r="44" spans="3:15" ht="12.5" customHeight="1" thickBot="1" x14ac:dyDescent="0.6">
      <c r="C44" s="27"/>
      <c r="D44" s="10"/>
      <c r="E44" s="10"/>
      <c r="F44" s="10"/>
      <c r="G44" s="10"/>
      <c r="H44" s="10"/>
      <c r="I44" s="10"/>
      <c r="J44" s="10"/>
      <c r="K44" s="49"/>
      <c r="L44" s="49"/>
      <c r="M44" s="49"/>
      <c r="N44" s="49"/>
      <c r="O44" s="28"/>
    </row>
    <row r="45" spans="3:15" ht="36" customHeight="1" x14ac:dyDescent="0.55000000000000004">
      <c r="C45" s="137" t="s">
        <v>143</v>
      </c>
      <c r="D45" s="138"/>
      <c r="E45" s="139"/>
      <c r="F45" s="157" t="s">
        <v>44</v>
      </c>
      <c r="G45" s="158"/>
      <c r="H45" s="158"/>
      <c r="I45" s="158"/>
      <c r="J45" s="58">
        <f>SUMIF($F$37:$F$41,"非課税",$J$37:$J$41)</f>
        <v>0</v>
      </c>
    </row>
    <row r="46" spans="3:15" ht="36" customHeight="1" x14ac:dyDescent="0.55000000000000004">
      <c r="C46" s="140"/>
      <c r="D46" s="141"/>
      <c r="E46" s="142"/>
      <c r="F46" s="155" t="s">
        <v>126</v>
      </c>
      <c r="G46" s="156"/>
      <c r="H46" s="156"/>
      <c r="I46" s="156"/>
      <c r="J46" s="59">
        <f>SUM(J42:J43)</f>
        <v>0</v>
      </c>
    </row>
    <row r="47" spans="3:15" ht="36" customHeight="1" thickBot="1" x14ac:dyDescent="0.6">
      <c r="C47" s="140"/>
      <c r="D47" s="141"/>
      <c r="E47" s="142"/>
      <c r="F47" s="155" t="s">
        <v>125</v>
      </c>
      <c r="G47" s="156"/>
      <c r="H47" s="156"/>
      <c r="I47" s="156"/>
      <c r="J47" s="65">
        <f>J46*0.1</f>
        <v>0</v>
      </c>
    </row>
    <row r="48" spans="3:15" ht="46.5" customHeight="1" thickTop="1" thickBot="1" x14ac:dyDescent="0.6">
      <c r="C48" s="143"/>
      <c r="D48" s="144"/>
      <c r="E48" s="145"/>
      <c r="F48" s="111" t="s">
        <v>144</v>
      </c>
      <c r="G48" s="112"/>
      <c r="H48" s="112"/>
      <c r="I48" s="112"/>
      <c r="J48" s="60">
        <f>SUM(J45:J47)</f>
        <v>0</v>
      </c>
    </row>
    <row r="49" spans="3:14" ht="19" customHeight="1" x14ac:dyDescent="0.55000000000000004">
      <c r="J49" s="15"/>
      <c r="K49" s="15"/>
      <c r="L49" s="15"/>
      <c r="M49" s="16"/>
      <c r="N49" s="16"/>
    </row>
    <row r="50" spans="3:14" ht="19" customHeight="1" x14ac:dyDescent="0.55000000000000004">
      <c r="J50" s="15"/>
      <c r="K50" s="15"/>
      <c r="L50" s="15"/>
      <c r="M50" s="16"/>
      <c r="N50" s="16"/>
    </row>
    <row r="51" spans="3:14" x14ac:dyDescent="0.55000000000000004">
      <c r="J51" s="15"/>
      <c r="K51" s="15"/>
      <c r="L51" s="15"/>
      <c r="M51" s="16"/>
      <c r="N51" s="16"/>
    </row>
    <row r="52" spans="3:14" ht="55" customHeight="1" x14ac:dyDescent="0.55000000000000004">
      <c r="C52" s="152" t="s">
        <v>171</v>
      </c>
      <c r="D52" s="152"/>
      <c r="E52" s="152"/>
      <c r="F52" s="152"/>
      <c r="G52" s="152"/>
      <c r="H52" s="152"/>
      <c r="I52" s="152"/>
      <c r="J52" s="152"/>
      <c r="K52" s="152"/>
    </row>
    <row r="53" spans="3:14" ht="19" customHeight="1" thickBot="1" x14ac:dyDescent="0.6">
      <c r="C53" s="1" t="s">
        <v>160</v>
      </c>
      <c r="M53" s="16"/>
      <c r="N53" s="16"/>
    </row>
    <row r="54" spans="3:14" ht="18.5" thickBot="1" x14ac:dyDescent="0.6">
      <c r="C54" s="121" t="s">
        <v>25</v>
      </c>
      <c r="D54" s="122"/>
      <c r="E54" s="71" t="s">
        <v>90</v>
      </c>
      <c r="F54" s="123" t="s">
        <v>46</v>
      </c>
      <c r="G54" s="123"/>
      <c r="H54" s="123"/>
      <c r="I54" s="123"/>
      <c r="J54" s="124"/>
      <c r="K54" s="48" t="s">
        <v>31</v>
      </c>
      <c r="M54" s="16"/>
      <c r="N54" s="16"/>
    </row>
    <row r="55" spans="3:14" ht="61" customHeight="1" thickTop="1" x14ac:dyDescent="0.55000000000000004">
      <c r="C55" s="125" t="s">
        <v>154</v>
      </c>
      <c r="D55" s="126"/>
      <c r="E55" s="76"/>
      <c r="F55" s="77" t="s">
        <v>109</v>
      </c>
      <c r="G55" s="77"/>
      <c r="H55" s="77"/>
      <c r="I55" s="77"/>
      <c r="J55" s="78"/>
      <c r="K55" s="83" t="s">
        <v>123</v>
      </c>
      <c r="M55" s="16"/>
      <c r="N55" s="16"/>
    </row>
    <row r="56" spans="3:14" ht="16" customHeight="1" x14ac:dyDescent="0.55000000000000004">
      <c r="C56" s="127" t="s">
        <v>155</v>
      </c>
      <c r="D56" s="128"/>
      <c r="E56" s="80" t="s">
        <v>106</v>
      </c>
      <c r="F56" s="54" t="s">
        <v>111</v>
      </c>
      <c r="G56" s="55"/>
      <c r="H56" s="55"/>
      <c r="I56" s="55"/>
      <c r="J56" s="75"/>
      <c r="K56" s="109" t="s">
        <v>122</v>
      </c>
      <c r="M56" s="16"/>
      <c r="N56" s="16"/>
    </row>
    <row r="57" spans="3:14" ht="55.5" customHeight="1" x14ac:dyDescent="0.55000000000000004">
      <c r="C57" s="129"/>
      <c r="D57" s="130"/>
      <c r="E57" s="73"/>
      <c r="F57" s="70" t="s">
        <v>110</v>
      </c>
      <c r="G57" s="70"/>
      <c r="H57" s="70"/>
      <c r="I57" s="70"/>
      <c r="J57" s="74"/>
      <c r="K57" s="110"/>
      <c r="M57" s="16"/>
      <c r="N57" s="16"/>
    </row>
    <row r="58" spans="3:14" ht="61" customHeight="1" x14ac:dyDescent="0.55000000000000004">
      <c r="C58" s="131" t="s">
        <v>156</v>
      </c>
      <c r="D58" s="132"/>
      <c r="E58" s="72"/>
      <c r="F58" s="70" t="s">
        <v>112</v>
      </c>
      <c r="G58" s="70"/>
      <c r="H58" s="70"/>
      <c r="I58" s="70"/>
      <c r="J58" s="74"/>
      <c r="K58" s="84" t="s">
        <v>124</v>
      </c>
      <c r="M58" s="16"/>
      <c r="N58" s="16"/>
    </row>
    <row r="59" spans="3:14" ht="61" customHeight="1" thickBot="1" x14ac:dyDescent="0.6">
      <c r="C59" s="119" t="s">
        <v>119</v>
      </c>
      <c r="D59" s="120"/>
      <c r="E59" s="102"/>
      <c r="F59" s="81" t="s">
        <v>116</v>
      </c>
      <c r="G59" s="81"/>
      <c r="H59" s="81"/>
      <c r="I59" s="81"/>
      <c r="J59" s="82"/>
      <c r="K59" s="103" t="s">
        <v>153</v>
      </c>
      <c r="M59" s="16"/>
      <c r="N59" s="16"/>
    </row>
    <row r="61" spans="3:14" ht="18.5" thickBot="1" x14ac:dyDescent="0.6"/>
    <row r="62" spans="3:14" x14ac:dyDescent="0.55000000000000004">
      <c r="C62" s="89" t="s">
        <v>134</v>
      </c>
      <c r="D62" s="91"/>
      <c r="E62" s="91"/>
      <c r="F62" s="91"/>
      <c r="G62" s="91"/>
      <c r="H62" s="91"/>
      <c r="I62" s="92"/>
    </row>
    <row r="63" spans="3:14" x14ac:dyDescent="0.55000000000000004">
      <c r="C63" s="93" t="s">
        <v>135</v>
      </c>
      <c r="D63" s="90"/>
      <c r="E63" s="90"/>
      <c r="F63" s="90"/>
      <c r="G63" s="90"/>
      <c r="H63" s="90"/>
      <c r="I63" s="94"/>
    </row>
    <row r="64" spans="3:14" x14ac:dyDescent="0.55000000000000004">
      <c r="C64" s="93" t="s">
        <v>136</v>
      </c>
      <c r="D64" s="90"/>
      <c r="E64" s="90"/>
      <c r="F64" s="90"/>
      <c r="G64" s="90"/>
      <c r="H64" s="90"/>
      <c r="I64" s="94"/>
    </row>
    <row r="65" spans="3:9" x14ac:dyDescent="0.55000000000000004">
      <c r="C65" s="93" t="s">
        <v>137</v>
      </c>
      <c r="D65" s="90"/>
      <c r="E65" s="90"/>
      <c r="F65" s="90"/>
      <c r="G65" s="90"/>
      <c r="H65" s="90"/>
      <c r="I65" s="94"/>
    </row>
    <row r="66" spans="3:9" x14ac:dyDescent="0.55000000000000004">
      <c r="C66" s="93" t="s">
        <v>138</v>
      </c>
      <c r="D66" s="90"/>
      <c r="E66" s="90"/>
      <c r="F66" s="90"/>
      <c r="G66" s="90"/>
      <c r="H66" s="90"/>
      <c r="I66" s="94"/>
    </row>
    <row r="67" spans="3:9" x14ac:dyDescent="0.55000000000000004">
      <c r="C67" s="93" t="s">
        <v>139</v>
      </c>
      <c r="D67" s="90"/>
      <c r="E67" s="90"/>
      <c r="F67" s="90"/>
      <c r="G67" s="90"/>
      <c r="H67" s="90"/>
      <c r="I67" s="95"/>
    </row>
    <row r="68" spans="3:9" x14ac:dyDescent="0.55000000000000004">
      <c r="C68" s="93" t="s">
        <v>140</v>
      </c>
      <c r="D68" s="90"/>
      <c r="E68" s="90"/>
      <c r="F68" s="90"/>
      <c r="G68" s="90"/>
      <c r="H68" s="90"/>
      <c r="I68" s="94"/>
    </row>
    <row r="69" spans="3:9" x14ac:dyDescent="0.55000000000000004">
      <c r="C69" s="93" t="s">
        <v>141</v>
      </c>
      <c r="D69" s="90"/>
      <c r="E69" s="90"/>
      <c r="F69" s="90"/>
      <c r="G69" s="90"/>
      <c r="H69" s="90"/>
      <c r="I69" s="94"/>
    </row>
    <row r="70" spans="3:9" ht="18.5" thickBot="1" x14ac:dyDescent="0.6">
      <c r="C70" s="96" t="s">
        <v>142</v>
      </c>
      <c r="D70" s="97"/>
      <c r="E70" s="97"/>
      <c r="F70" s="97"/>
      <c r="G70" s="97"/>
      <c r="H70" s="97"/>
      <c r="I70" s="98"/>
    </row>
  </sheetData>
  <sheetProtection algorithmName="SHA-512" hashValue="Uzpc/20TtWfBxbt/qkdX9wBPFusEA0pf19ME0HK5mcpFnsK3Eow5ilPhK5VXeHgq624Dxaxgb2NHfQaGkS65ZA==" saltValue="KupUHZxgl5vlz26WHTMw0Q==" spinCount="100000" sheet="1" selectLockedCells="1"/>
  <mergeCells count="34">
    <mergeCell ref="C32:D32"/>
    <mergeCell ref="C27:D27"/>
    <mergeCell ref="C30:D30"/>
    <mergeCell ref="C1:K1"/>
    <mergeCell ref="C52:K52"/>
    <mergeCell ref="C23:D23"/>
    <mergeCell ref="F47:I47"/>
    <mergeCell ref="F46:I46"/>
    <mergeCell ref="F45:I45"/>
    <mergeCell ref="K16:K17"/>
    <mergeCell ref="C29:D29"/>
    <mergeCell ref="C31:D31"/>
    <mergeCell ref="C14:D14"/>
    <mergeCell ref="F14:J14"/>
    <mergeCell ref="C15:D15"/>
    <mergeCell ref="C18:D18"/>
    <mergeCell ref="C20:D20"/>
    <mergeCell ref="C16:D17"/>
    <mergeCell ref="K56:K57"/>
    <mergeCell ref="F48:I48"/>
    <mergeCell ref="C21:D22"/>
    <mergeCell ref="F23:G23"/>
    <mergeCell ref="C59:D59"/>
    <mergeCell ref="C54:D54"/>
    <mergeCell ref="F54:J54"/>
    <mergeCell ref="C55:D55"/>
    <mergeCell ref="C56:D57"/>
    <mergeCell ref="C58:D58"/>
    <mergeCell ref="C42:C43"/>
    <mergeCell ref="F26:J26"/>
    <mergeCell ref="C45:E48"/>
    <mergeCell ref="C33:D33"/>
    <mergeCell ref="C26:D26"/>
    <mergeCell ref="C28:D28"/>
  </mergeCells>
  <phoneticPr fontId="3"/>
  <dataValidations count="4">
    <dataValidation type="list" allowBlank="1" showInputMessage="1" showErrorMessage="1" sqref="E32" xr:uid="{91C1F042-81B7-4C66-8CFC-D5398D430DCC}">
      <formula1>"有,無,　,"</formula1>
    </dataValidation>
    <dataValidation allowBlank="1" showInputMessage="1" showErrorMessage="1" prompt="ご希望の数量をご記入ください。" sqref="I37" xr:uid="{0942DC15-56C5-4587-86A2-840880235F1E}"/>
    <dataValidation type="list" allowBlank="1" showInputMessage="1" prompt="ご希望の単価をご記入ください。" sqref="H37" xr:uid="{CD8CD7E5-4D22-4318-9CAB-E326F62239F1}">
      <formula1>INDIRECT(D37)</formula1>
    </dataValidation>
    <dataValidation type="list" allowBlank="1" showInputMessage="1" sqref="H38:H41" xr:uid="{8AEB7394-C9F7-4194-B07D-1BAC95878DC4}">
      <formula1>INDIRECT(D38)</formula1>
    </dataValidation>
  </dataValidations>
  <hyperlinks>
    <hyperlink ref="F20" r:id="rId1" xr:uid="{DC1DD974-3AD2-4D74-8D7C-DCA028320B37}"/>
  </hyperlinks>
  <printOptions horizontalCentered="1" verticalCentered="1"/>
  <pageMargins left="0" right="0" top="0" bottom="0" header="0.31496062992125984" footer="0.31496062992125984"/>
  <pageSetup paperSize="9" scale="68" orientation="landscape"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prompt="ブルダウンからご注文ブランド名をお選びください。" xr:uid="{0ADF4C71-A99C-4C64-8E2C-4EAF3C7207B2}">
          <x14:formula1>
            <xm:f>品番リスト!$A$3:$A$3</xm:f>
          </x14:formula1>
          <xm:sqref>D37:D41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B9453-B6AC-482D-BC4A-563716874555}">
  <sheetPr codeName="Sheet4">
    <pageSetUpPr fitToPage="1"/>
  </sheetPr>
  <dimension ref="A1:G3"/>
  <sheetViews>
    <sheetView showGridLines="0" topLeftCell="B1" zoomScale="80" zoomScaleNormal="80" workbookViewId="0">
      <selection activeCell="B9" sqref="B9"/>
    </sheetView>
  </sheetViews>
  <sheetFormatPr defaultRowHeight="18" x14ac:dyDescent="0.55000000000000004"/>
  <cols>
    <col min="1" max="1" width="38.08203125" bestFit="1" customWidth="1"/>
    <col min="2" max="2" width="59" customWidth="1"/>
    <col min="3" max="3" width="7.33203125" bestFit="1" customWidth="1"/>
    <col min="4" max="4" width="36.5" customWidth="1"/>
    <col min="5" max="5" width="92" customWidth="1"/>
    <col min="7" max="7" width="0" hidden="1" customWidth="1"/>
  </cols>
  <sheetData>
    <row r="1" spans="1:7" ht="23" thickBot="1" x14ac:dyDescent="0.6">
      <c r="A1" s="1" t="s">
        <v>19</v>
      </c>
    </row>
    <row r="2" spans="1:7" ht="18.5" thickBot="1" x14ac:dyDescent="0.6">
      <c r="A2" s="2" t="s">
        <v>34</v>
      </c>
      <c r="B2" s="3" t="s">
        <v>20</v>
      </c>
      <c r="C2" s="8" t="s">
        <v>21</v>
      </c>
      <c r="D2" s="8" t="s">
        <v>24</v>
      </c>
      <c r="E2" s="4" t="s">
        <v>31</v>
      </c>
      <c r="G2" s="40" t="s">
        <v>74</v>
      </c>
    </row>
    <row r="3" spans="1:7" ht="36" customHeight="1" x14ac:dyDescent="0.55000000000000004">
      <c r="A3" s="5" t="s">
        <v>50</v>
      </c>
      <c r="B3" s="6" t="s">
        <v>100</v>
      </c>
      <c r="C3" s="9" t="s">
        <v>22</v>
      </c>
      <c r="D3" s="25">
        <v>0</v>
      </c>
      <c r="E3" s="41" t="s">
        <v>101</v>
      </c>
    </row>
  </sheetData>
  <sheetProtection algorithmName="SHA-512" hashValue="+8U1G4Vp3NSP4IY65+b7ijXQ6O/NHgeDLbLluP2t+UicQNT8FTliZHIWZTiogvPozEFqBR6WZ6vO2fjIjP8E2w==" saltValue="rry6o3PXZBB665N/2gHGaw==" spinCount="100000" sheet="1" selectLockedCells="1"/>
  <sortState xmlns:xlrd2="http://schemas.microsoft.com/office/spreadsheetml/2017/richdata2" ref="A3:G3">
    <sortCondition ref="G3"/>
  </sortState>
  <phoneticPr fontId="3"/>
  <printOptions horizontalCentered="1"/>
  <pageMargins left="0" right="0" top="0.73" bottom="0" header="0.31496062992125984" footer="0.31496062992125984"/>
  <pageSetup paperSize="9" scale="91"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ED92E-0E87-43DF-9417-524C03D09B84}">
  <sheetPr codeName="Sheet5"/>
  <dimension ref="B2:Y25"/>
  <sheetViews>
    <sheetView topLeftCell="K1" zoomScale="90" zoomScaleNormal="90" workbookViewId="0">
      <selection activeCell="S19" sqref="S19"/>
    </sheetView>
  </sheetViews>
  <sheetFormatPr defaultRowHeight="18" x14ac:dyDescent="0.55000000000000004"/>
  <cols>
    <col min="2" max="2" width="16.25" bestFit="1" customWidth="1"/>
    <col min="3" max="3" width="9.33203125" customWidth="1"/>
    <col min="4" max="4" width="10.4140625" bestFit="1" customWidth="1"/>
    <col min="5" max="5" width="15" customWidth="1"/>
    <col min="6" max="6" width="10.4140625" customWidth="1"/>
    <col min="7" max="10" width="15" customWidth="1"/>
    <col min="11" max="11" width="35.33203125" bestFit="1" customWidth="1"/>
    <col min="12" max="15" width="15" customWidth="1"/>
    <col min="16" max="16" width="27.33203125" bestFit="1" customWidth="1"/>
    <col min="17" max="17" width="15" customWidth="1"/>
    <col min="19" max="19" width="18.58203125" customWidth="1"/>
    <col min="20" max="20" width="11.58203125" customWidth="1"/>
    <col min="21" max="21" width="9.75" customWidth="1"/>
    <col min="22" max="23" width="11.58203125" customWidth="1"/>
    <col min="24" max="24" width="10.4140625" bestFit="1" customWidth="1"/>
    <col min="25" max="25" width="9.4140625" bestFit="1" customWidth="1"/>
  </cols>
  <sheetData>
    <row r="2" spans="2:24" x14ac:dyDescent="0.55000000000000004">
      <c r="B2" t="s">
        <v>61</v>
      </c>
      <c r="S2" t="s">
        <v>63</v>
      </c>
      <c r="V2" s="38" t="s">
        <v>64</v>
      </c>
      <c r="W2" s="38"/>
      <c r="X2" s="38"/>
    </row>
    <row r="3" spans="2:24" x14ac:dyDescent="0.55000000000000004">
      <c r="B3" s="10" t="s">
        <v>35</v>
      </c>
      <c r="C3" s="10" t="s">
        <v>59</v>
      </c>
      <c r="D3" s="10" t="s">
        <v>36</v>
      </c>
      <c r="E3" s="10" t="s">
        <v>60</v>
      </c>
      <c r="F3" s="10" t="s">
        <v>68</v>
      </c>
      <c r="G3" s="10" t="s">
        <v>75</v>
      </c>
      <c r="H3" s="10" t="s">
        <v>79</v>
      </c>
      <c r="I3" s="10" t="s">
        <v>76</v>
      </c>
      <c r="J3" s="10" t="s">
        <v>77</v>
      </c>
      <c r="K3" s="10" t="s">
        <v>78</v>
      </c>
      <c r="L3" s="10" t="s">
        <v>73</v>
      </c>
      <c r="M3" s="10" t="s">
        <v>72</v>
      </c>
      <c r="N3" s="14" t="s">
        <v>70</v>
      </c>
      <c r="O3" s="14" t="s">
        <v>80</v>
      </c>
      <c r="P3" s="14" t="s">
        <v>82</v>
      </c>
      <c r="S3" t="s">
        <v>37</v>
      </c>
      <c r="T3" t="s">
        <v>43</v>
      </c>
      <c r="V3" s="38"/>
      <c r="W3" s="38"/>
      <c r="X3" s="38"/>
    </row>
    <row r="4" spans="2:24" x14ac:dyDescent="0.55000000000000004">
      <c r="B4">
        <v>990</v>
      </c>
      <c r="C4" s="17">
        <v>500</v>
      </c>
      <c r="D4" s="17">
        <v>3800</v>
      </c>
      <c r="E4" s="17">
        <v>4000</v>
      </c>
      <c r="F4" s="17">
        <v>500</v>
      </c>
      <c r="G4" s="17">
        <v>220</v>
      </c>
      <c r="H4" s="17">
        <v>500</v>
      </c>
      <c r="I4" s="17">
        <v>500</v>
      </c>
      <c r="J4" s="17">
        <v>500</v>
      </c>
      <c r="K4" s="17">
        <v>500</v>
      </c>
      <c r="L4" s="17">
        <v>1026</v>
      </c>
      <c r="M4" s="17">
        <v>500</v>
      </c>
      <c r="N4" s="17">
        <v>1500</v>
      </c>
      <c r="O4" s="17">
        <v>500</v>
      </c>
      <c r="P4" s="17">
        <v>500</v>
      </c>
      <c r="S4" t="s">
        <v>51</v>
      </c>
      <c r="T4">
        <v>0.06</v>
      </c>
      <c r="V4" s="38"/>
      <c r="W4" s="38" t="s">
        <v>65</v>
      </c>
      <c r="X4" s="38"/>
    </row>
    <row r="5" spans="2:24" x14ac:dyDescent="0.55000000000000004">
      <c r="B5" s="17">
        <v>2970</v>
      </c>
      <c r="C5" s="17">
        <v>1000</v>
      </c>
      <c r="D5" s="17">
        <v>5500</v>
      </c>
      <c r="E5" s="17">
        <v>12000</v>
      </c>
      <c r="F5" s="17">
        <v>1000</v>
      </c>
      <c r="G5" s="17">
        <v>650</v>
      </c>
      <c r="H5" s="17">
        <v>1000</v>
      </c>
      <c r="I5" s="17">
        <v>1000</v>
      </c>
      <c r="J5" s="17">
        <v>1000</v>
      </c>
      <c r="K5" s="17">
        <v>1000</v>
      </c>
      <c r="L5" s="17">
        <v>3078</v>
      </c>
      <c r="M5" s="17">
        <v>1000</v>
      </c>
      <c r="N5" s="17">
        <v>3000</v>
      </c>
      <c r="O5" s="17">
        <v>1000</v>
      </c>
      <c r="P5" s="17">
        <v>1000</v>
      </c>
      <c r="S5" t="s">
        <v>52</v>
      </c>
      <c r="T5">
        <v>0.06</v>
      </c>
      <c r="V5" s="38"/>
      <c r="W5" s="38"/>
      <c r="X5" s="38"/>
    </row>
    <row r="6" spans="2:24" x14ac:dyDescent="0.55000000000000004">
      <c r="B6" s="17">
        <v>5940</v>
      </c>
      <c r="C6" s="17">
        <v>2000</v>
      </c>
      <c r="E6" s="17">
        <v>20000</v>
      </c>
      <c r="F6" s="17">
        <v>3000</v>
      </c>
      <c r="G6" s="17">
        <v>1300</v>
      </c>
      <c r="H6" s="17">
        <v>2000</v>
      </c>
      <c r="I6" s="17">
        <v>2000</v>
      </c>
      <c r="J6" s="17">
        <v>2000</v>
      </c>
      <c r="K6" s="17"/>
      <c r="L6" s="17">
        <v>6156</v>
      </c>
      <c r="M6" s="17">
        <v>2000</v>
      </c>
      <c r="N6" s="17">
        <v>5000</v>
      </c>
      <c r="O6" s="17">
        <v>2000</v>
      </c>
      <c r="P6" s="17"/>
      <c r="S6" t="s">
        <v>42</v>
      </c>
      <c r="T6">
        <v>0.5</v>
      </c>
    </row>
    <row r="7" spans="2:24" x14ac:dyDescent="0.55000000000000004">
      <c r="B7" s="17">
        <v>9900</v>
      </c>
      <c r="C7" s="17">
        <v>3000</v>
      </c>
      <c r="E7" s="17"/>
      <c r="I7" s="17">
        <v>3000</v>
      </c>
      <c r="J7" s="17">
        <v>3000</v>
      </c>
      <c r="K7" s="17"/>
      <c r="M7" s="17">
        <v>3000</v>
      </c>
      <c r="N7" s="17">
        <v>10000</v>
      </c>
      <c r="O7" s="17">
        <v>3000</v>
      </c>
      <c r="P7" s="17"/>
      <c r="S7" t="s">
        <v>56</v>
      </c>
      <c r="T7">
        <v>0</v>
      </c>
      <c r="V7" t="s">
        <v>67</v>
      </c>
    </row>
    <row r="8" spans="2:24" x14ac:dyDescent="0.55000000000000004">
      <c r="C8" s="17">
        <v>5000</v>
      </c>
      <c r="I8" s="17">
        <v>5000</v>
      </c>
      <c r="J8" s="17">
        <v>5000</v>
      </c>
      <c r="K8" s="17"/>
      <c r="M8" s="17">
        <v>5000</v>
      </c>
      <c r="O8" s="17">
        <v>5000</v>
      </c>
      <c r="S8" t="s">
        <v>57</v>
      </c>
      <c r="T8">
        <v>0</v>
      </c>
      <c r="V8" t="s">
        <v>66</v>
      </c>
    </row>
    <row r="9" spans="2:24" x14ac:dyDescent="0.55000000000000004">
      <c r="S9" t="s">
        <v>41</v>
      </c>
      <c r="T9">
        <v>0</v>
      </c>
    </row>
    <row r="10" spans="2:24" x14ac:dyDescent="0.55000000000000004">
      <c r="S10" t="s">
        <v>58</v>
      </c>
      <c r="T10">
        <v>0</v>
      </c>
    </row>
    <row r="11" spans="2:24" x14ac:dyDescent="0.55000000000000004">
      <c r="S11" t="s">
        <v>55</v>
      </c>
      <c r="T11">
        <v>0</v>
      </c>
    </row>
    <row r="12" spans="2:24" x14ac:dyDescent="0.55000000000000004">
      <c r="S12" t="s">
        <v>53</v>
      </c>
      <c r="T12">
        <v>0</v>
      </c>
    </row>
    <row r="13" spans="2:24" x14ac:dyDescent="0.55000000000000004">
      <c r="S13" t="s">
        <v>54</v>
      </c>
      <c r="T13">
        <v>0</v>
      </c>
    </row>
    <row r="14" spans="2:24" x14ac:dyDescent="0.55000000000000004">
      <c r="S14" t="s">
        <v>62</v>
      </c>
      <c r="T14">
        <v>0.15</v>
      </c>
    </row>
    <row r="15" spans="2:24" x14ac:dyDescent="0.55000000000000004">
      <c r="S15" t="s">
        <v>69</v>
      </c>
      <c r="T15">
        <v>0.5</v>
      </c>
    </row>
    <row r="16" spans="2:24" x14ac:dyDescent="0.55000000000000004">
      <c r="S16" t="s">
        <v>72</v>
      </c>
      <c r="T16">
        <v>0.08</v>
      </c>
    </row>
    <row r="24" spans="12:25" x14ac:dyDescent="0.55000000000000004">
      <c r="X24" s="36"/>
      <c r="Y24" s="37"/>
    </row>
    <row r="25" spans="12:25" x14ac:dyDescent="0.55000000000000004">
      <c r="L25" s="35" t="s">
        <v>81</v>
      </c>
      <c r="X25" s="37"/>
    </row>
  </sheetData>
  <phoneticPr fontId="3"/>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prompt="ブルダウンからご注文ブランド名をお選びください。" xr:uid="{232669E5-CF07-4DCD-B927-253E4A4D67E4}">
          <x14:formula1>
            <xm:f>品番リスト!$A$3:$A$3</xm:f>
          </x14:formula1>
          <xm:sqref>S4</xm:sqref>
        </x14:dataValidation>
        <x14:dataValidation type="list" allowBlank="1" showInputMessage="1" showErrorMessage="1" xr:uid="{9CD5E83E-158C-431E-AF7E-B830B3CE2A22}">
          <x14:formula1>
            <xm:f>品番リスト!$A$3:$A$3</xm:f>
          </x14:formula1>
          <xm:sqref>S5</xm:sqref>
        </x14:dataValidation>
      </x14:dataValidations>
    </ext>
  </extLst>
</worksheet>
</file>

<file path=docMetadata/LabelInfo.xml><?xml version="1.0" encoding="utf-8"?>
<clbl:labelList xmlns:clbl="http://schemas.microsoft.com/office/2020/mipLabelMetadata">
  <clbl:label id="{417a75de-6ae2-412f-9f1e-0df989d15d5a}" enabled="1" method="Standard" siteId="{d08e5403-b1c9-4dbf-af91-bab966a84de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17</vt:i4>
      </vt:variant>
    </vt:vector>
  </HeadingPairs>
  <TitlesOfParts>
    <vt:vector size="21" baseType="lpstr">
      <vt:lpstr>ガイドライン(必ずご確認ください)</vt:lpstr>
      <vt:lpstr>記入フォーム</vt:lpstr>
      <vt:lpstr>品番リスト</vt:lpstr>
      <vt:lpstr>固定券種単価</vt:lpstr>
      <vt:lpstr>_𠮷野家</vt:lpstr>
      <vt:lpstr>Coke_ON</vt:lpstr>
      <vt:lpstr>GO</vt:lpstr>
      <vt:lpstr>Hulu</vt:lpstr>
      <vt:lpstr>KFC</vt:lpstr>
      <vt:lpstr>Pairs</vt:lpstr>
      <vt:lpstr>QUOカードpay</vt:lpstr>
      <vt:lpstr>Roblox_額面固定</vt:lpstr>
      <vt:lpstr>えらべるギフトチケット_グルメタイプ</vt:lpstr>
      <vt:lpstr>オイシックス</vt:lpstr>
      <vt:lpstr>サーティワン_アイスクリーム</vt:lpstr>
      <vt:lpstr>サーティワンアイスクリーム</vt:lpstr>
      <vt:lpstr>すかいらーく</vt:lpstr>
      <vt:lpstr>タリーズ</vt:lpstr>
      <vt:lpstr>ディズニープラス</vt:lpstr>
      <vt:lpstr>モスカード</vt:lpstr>
      <vt:lpstr>吉野家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Naofumi Takata</dc:creator>
  <cp:lastModifiedBy>Naofumi Takata</cp:lastModifiedBy>
  <cp:lastPrinted>2022-12-02T01:54:44Z</cp:lastPrinted>
  <dcterms:created xsi:type="dcterms:W3CDTF">2022-12-01T04:58:09Z</dcterms:created>
  <dcterms:modified xsi:type="dcterms:W3CDTF">2025-03-28T01:19:06Z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7a75de-6ae2-412f-9f1e-0df989d15d5a_Enabled">
    <vt:lpwstr>true</vt:lpwstr>
  </property>
  <property fmtid="{D5CDD505-2E9C-101B-9397-08002B2CF9AE}" pid="3" name="MSIP_Label_417a75de-6ae2-412f-9f1e-0df989d15d5a_SetDate">
    <vt:lpwstr>2023-02-07T05:47:57Z</vt:lpwstr>
  </property>
  <property fmtid="{D5CDD505-2E9C-101B-9397-08002B2CF9AE}" pid="4" name="MSIP_Label_417a75de-6ae2-412f-9f1e-0df989d15d5a_Method">
    <vt:lpwstr>Standard</vt:lpwstr>
  </property>
  <property fmtid="{D5CDD505-2E9C-101B-9397-08002B2CF9AE}" pid="5" name="MSIP_Label_417a75de-6ae2-412f-9f1e-0df989d15d5a_Name">
    <vt:lpwstr>InComm - General (Default)</vt:lpwstr>
  </property>
  <property fmtid="{D5CDD505-2E9C-101B-9397-08002B2CF9AE}" pid="6" name="MSIP_Label_417a75de-6ae2-412f-9f1e-0df989d15d5a_SiteId">
    <vt:lpwstr>d08e5403-b1c9-4dbf-af91-bab966a84dea</vt:lpwstr>
  </property>
  <property fmtid="{D5CDD505-2E9C-101B-9397-08002B2CF9AE}" pid="7" name="MSIP_Label_417a75de-6ae2-412f-9f1e-0df989d15d5a_ActionId">
    <vt:lpwstr>825d734f-babb-4f4a-b9fc-f637487f0fc9</vt:lpwstr>
  </property>
  <property fmtid="{D5CDD505-2E9C-101B-9397-08002B2CF9AE}" pid="8" name="MSIP_Label_417a75de-6ae2-412f-9f1e-0df989d15d5a_ContentBits">
    <vt:lpwstr>0</vt:lpwstr>
  </property>
</Properties>
</file>