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incomm-my.sharepoint.com/personal/ntakata_incomm_com/Documents/デスクトップ/"/>
    </mc:Choice>
  </mc:AlternateContent>
  <xr:revisionPtr revIDLastSave="3" documentId="8_{D2949BC0-29B8-4A80-9582-33512830D3B1}" xr6:coauthVersionLast="47" xr6:coauthVersionMax="47" xr10:uidLastSave="{652404F1-1C72-4BA3-A5D9-C6F921162993}"/>
  <bookViews>
    <workbookView xWindow="-110" yWindow="-110" windowWidth="22780" windowHeight="14540" xr2:uid="{E145CB3A-3F60-4697-A567-5B6CDC7F76E6}"/>
  </bookViews>
  <sheets>
    <sheet name="ガイドライン(必ずご確認ください)" sheetId="1" r:id="rId1"/>
    <sheet name="記入フォーム" sheetId="3" r:id="rId2"/>
    <sheet name="複数先出荷依頼" sheetId="6" r:id="rId3"/>
    <sheet name="品番リスト" sheetId="2" r:id="rId4"/>
    <sheet name="固定券種単価" sheetId="5" state="hidden" r:id="rId5"/>
  </sheets>
  <definedNames>
    <definedName name="_𠮷野家">固定券種単価!$J$4:$J$9</definedName>
    <definedName name="Coke_ON">固定券種単価!$G$4:$G$7</definedName>
    <definedName name="GO">固定券種単価!$F$4:$F$8</definedName>
    <definedName name="Hulu">固定券種単価!$L$4:$L$6</definedName>
    <definedName name="KFC">固定券種単価!$O$4:$O$8</definedName>
    <definedName name="Pairs">固定券種単価!$E$4:$E$8</definedName>
    <definedName name="QUOカードpay">固定券種単価!$H$4:$H$6</definedName>
    <definedName name="Roblox_額面固定">固定券種単価!$N$4:$N$8</definedName>
    <definedName name="えらべるギフトチケット_グルメタイプ">固定券種単価!$K$4:$K$5</definedName>
    <definedName name="オイシックス">固定券種単価!$D$4:$D$8</definedName>
    <definedName name="サーティワン_アイスクリーム">固定券種単価!$P$4:$P$5</definedName>
    <definedName name="サーティワンアイスクリーム">固定券種単価!$P$4:$P$5</definedName>
    <definedName name="すかいらーく">固定券種単価!$M$4:$M$8</definedName>
    <definedName name="タリーズ">固定券種単価!$I$4:$I$9</definedName>
    <definedName name="ディズニープラス">固定券種単価!$B$4:$B$8</definedName>
    <definedName name="モスカード">固定券種単価!$C$4:$C$8</definedName>
    <definedName name="吉野家">固定券種単価!$J$4:$J$9</definedName>
    <definedName name="出前館">固定券種単価!#REF!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6" l="1"/>
  <c r="D14" i="6"/>
  <c r="C13" i="6"/>
  <c r="D13" i="6"/>
  <c r="C12" i="6"/>
  <c r="D12" i="6"/>
  <c r="C11" i="6"/>
  <c r="D11" i="6"/>
  <c r="C10" i="6"/>
  <c r="D10" i="6"/>
  <c r="J39" i="3"/>
  <c r="I42" i="3" l="1"/>
  <c r="J38" i="3" l="1"/>
  <c r="J40" i="3"/>
  <c r="J37" i="3" l="1"/>
  <c r="E37" i="3"/>
  <c r="J41" i="3"/>
  <c r="G38" i="3"/>
  <c r="E38" i="3"/>
  <c r="C6" i="6" l="1"/>
  <c r="D6" i="6"/>
  <c r="C5" i="6"/>
  <c r="D5" i="6"/>
  <c r="I43" i="3"/>
  <c r="J42" i="3"/>
  <c r="K40" i="3"/>
  <c r="J43" i="3" l="1"/>
  <c r="J46" i="3" s="1"/>
  <c r="J47" i="3" s="1"/>
  <c r="K38" i="3"/>
  <c r="K39" i="3"/>
  <c r="K41" i="3"/>
  <c r="K37" i="3"/>
  <c r="G39" i="3"/>
  <c r="G40" i="3"/>
  <c r="G41" i="3"/>
  <c r="G37" i="3"/>
  <c r="F38" i="3"/>
  <c r="F39" i="3"/>
  <c r="F40" i="3"/>
  <c r="F41" i="3"/>
  <c r="F37" i="3"/>
  <c r="E41" i="3"/>
  <c r="E39" i="3"/>
  <c r="E40" i="3"/>
  <c r="D9" i="6" l="1"/>
  <c r="C9" i="6"/>
  <c r="D7" i="6"/>
  <c r="C7" i="6"/>
  <c r="C8" i="6"/>
  <c r="D8" i="6"/>
  <c r="J45" i="3"/>
  <c r="J48" i="3" s="1"/>
</calcChain>
</file>

<file path=xl/sharedStrings.xml><?xml version="1.0" encoding="utf-8"?>
<sst xmlns="http://schemas.openxmlformats.org/spreadsheetml/2006/main" count="300" uniqueCount="250">
  <si>
    <t>2023年3月制定</t>
    <phoneticPr fontId="3"/>
  </si>
  <si>
    <t>「Kiigo for B2B」ご利用に関するガイドライン</t>
    <phoneticPr fontId="3"/>
  </si>
  <si>
    <t>インコム・ジャパン株式会社（以下「当社」といいます。）は、「Kiigo for B2B」（以下「本サイト」といいます。）の
ご利用に関し、以下の通りガイドライン（以下「本ガイドライン」といいます。）を定めます。
本サイトについては、貴社の責任において、本ガイドラインに沿ったご利用をお願いいたします。</t>
    <phoneticPr fontId="3"/>
  </si>
  <si>
    <r>
      <rPr>
        <b/>
        <sz val="14"/>
        <color theme="1"/>
        <rFont val="Meiryo UI"/>
        <family val="3"/>
        <charset val="128"/>
      </rPr>
      <t>1．Kiigo for B2B利用規約/プライバシーポリシー</t>
    </r>
    <r>
      <rPr>
        <sz val="11"/>
        <color theme="1"/>
        <rFont val="Meiryo UI"/>
        <family val="3"/>
        <charset val="128"/>
      </rPr>
      <t xml:space="preserve">
必ず以下の利用規約（以下「本利用規約」といいます。）およびプライバシーポリシーをご確認の上、
同意される場合のみ、申込みをいただけますようお願い申し上げます。
(Kiigo for B2B利用規約：https://kiigob2b.com/kiyaku)
(プライバシーポリシー：https://incomm.jp/privacypolicy/)</t>
    </r>
    <phoneticPr fontId="3"/>
  </si>
  <si>
    <r>
      <rPr>
        <b/>
        <sz val="14"/>
        <color theme="1"/>
        <rFont val="Meiryo UI"/>
        <family val="3"/>
        <charset val="128"/>
      </rPr>
      <t>2．利用できない商品/サービス</t>
    </r>
    <r>
      <rPr>
        <sz val="11"/>
        <color theme="1"/>
        <rFont val="Meiryo UI"/>
        <family val="3"/>
        <charset val="128"/>
      </rPr>
      <t xml:space="preserve">
以下の商品・サービスのご購入/ご利用に関しては、本サイトで販売するPINはご利用いただけません。</t>
    </r>
    <phoneticPr fontId="3"/>
  </si>
  <si>
    <t xml:space="preserve">・ タバコ </t>
    <phoneticPr fontId="3"/>
  </si>
  <si>
    <t xml:space="preserve">・ ポルノ、アダルト系商品、サービス </t>
    <phoneticPr fontId="3"/>
  </si>
  <si>
    <t xml:space="preserve">・ 非合法ドラッグ </t>
  </si>
  <si>
    <t xml:space="preserve">・ 出会い系サービス※１ </t>
  </si>
  <si>
    <t xml:space="preserve">・ ギャンブル※２ </t>
    <phoneticPr fontId="3"/>
  </si>
  <si>
    <t xml:space="preserve">・ オンラインオークション </t>
  </si>
  <si>
    <t>・ 消費者金融※３</t>
  </si>
  <si>
    <t xml:space="preserve">・ デイリーディール・割引サービス業（共同購入クーポンサービスなど） </t>
  </si>
  <si>
    <t xml:space="preserve">・ 仮想通貨 </t>
  </si>
  <si>
    <t xml:space="preserve">・ テレマーケティング </t>
  </si>
  <si>
    <t xml:space="preserve">・ 禁輸商品、あるいは禁輸国との取引 </t>
  </si>
  <si>
    <t xml:space="preserve">・ 銃器類 </t>
  </si>
  <si>
    <t xml:space="preserve">・ 宗教および政治活動 </t>
  </si>
  <si>
    <t>・ 当社およびサービスプロバイダー が非合法・不適切とみなす商品・サービス</t>
  </si>
  <si>
    <t>・ 上記の他、当社が反社会的であると認める商品・サービス</t>
  </si>
  <si>
    <t>※１ 一般社団法人日本結婚相手紹介サービス協議会加盟企業、および東京証券取引所第 1 部上場企業またはこれに準ずる企業が主催するサービス・商品を除く 
※２ (i) 地方公共団体が主催する公営競技（競馬・競輪・競艇・オートレース）
       (ii) 地方公共団体が販売する宝くじ
       (iii) 独立行政法人日本スポーツ振興センターが販売する toto（スポーツ振興くじ）を除く 
※３ 金融庁監督下にある銀行の商品、あるいは銀行が 50％以上出資する金融機関の商品を除く</t>
    <phoneticPr fontId="3"/>
  </si>
  <si>
    <r>
      <rPr>
        <b/>
        <sz val="14"/>
        <color theme="1"/>
        <rFont val="Meiryo UI"/>
        <family val="3"/>
        <charset val="128"/>
      </rPr>
      <t>3．クリエイティブ関連</t>
    </r>
    <r>
      <rPr>
        <sz val="11"/>
        <color theme="1"/>
        <rFont val="Meiryo UI"/>
        <family val="3"/>
        <charset val="128"/>
      </rPr>
      <t xml:space="preserve">
キャンペーンや販売促進の施策や告知などに使用するクリエイティブ（告知用のバナー、POPその他の販促物を意味します。）については、当社による審査が必要です。
当該審査を経て当社より使用許諾が得られたクリエイティブ以外は一切使用できません。
審査により、文言・表現・商標・ロゴなどについて修正が必要な場合がございます。
修正が発生した場合は、修正版にて再度申請いただき、再審査の上使用許諾を得ていただく必要がございます。</t>
    </r>
    <phoneticPr fontId="3"/>
  </si>
  <si>
    <r>
      <rPr>
        <b/>
        <sz val="14"/>
        <color theme="1"/>
        <rFont val="Meiryo UI"/>
        <family val="3"/>
        <charset val="128"/>
      </rPr>
      <t>4．規約に違反した場合</t>
    </r>
    <r>
      <rPr>
        <sz val="11"/>
        <color theme="1"/>
        <rFont val="Meiryo UI"/>
        <family val="3"/>
        <charset val="128"/>
      </rPr>
      <t xml:space="preserve">
貴社が本利用規約又は本ガイドラインに違反した場合、当社は貴社の承諾を必要とせず当社の判断で、納品したPINの無効化処理を行い、貴社と当社間の契約を解除することができるものと共に、当社は貴社に対して損害賠償を請求することができます。
貴社は当社から当該違反に対する通知を受け取った場合は速やかに且つ真摯に対応するものとします。
詳細は本利用規約(https://kiigob2b.com/kiyaku)をご参照ください。</t>
    </r>
    <phoneticPr fontId="3"/>
  </si>
  <si>
    <t>以上。</t>
    <rPh sb="0" eb="2">
      <t>イジョウ</t>
    </rPh>
    <phoneticPr fontId="3"/>
  </si>
  <si>
    <t>～ Kiigo for B2B｜楽天ギフトカード＜封筒タイプ＞_見積申込書兼発送依頼シート ～</t>
    <rPh sb="16" eb="18">
      <t>ラクテン</t>
    </rPh>
    <rPh sb="25" eb="27">
      <t>フウトウ</t>
    </rPh>
    <rPh sb="32" eb="34">
      <t>ミツモリ</t>
    </rPh>
    <rPh sb="34" eb="37">
      <t>モウシコミショ</t>
    </rPh>
    <rPh sb="37" eb="38">
      <t>ケン</t>
    </rPh>
    <rPh sb="38" eb="40">
      <t>ハッソウ</t>
    </rPh>
    <rPh sb="40" eb="42">
      <t>イライ</t>
    </rPh>
    <phoneticPr fontId="3"/>
  </si>
  <si>
    <t>■申込書兼発送依頼シート記入方法および発注フロー</t>
    <rPh sb="1" eb="4">
      <t>モウシコミショ</t>
    </rPh>
    <rPh sb="4" eb="5">
      <t>ケン</t>
    </rPh>
    <rPh sb="5" eb="7">
      <t>ハッソウ</t>
    </rPh>
    <rPh sb="7" eb="9">
      <t>イライ</t>
    </rPh>
    <rPh sb="12" eb="14">
      <t>キニュウ</t>
    </rPh>
    <rPh sb="14" eb="16">
      <t>ホウホウ</t>
    </rPh>
    <rPh sb="19" eb="21">
      <t>ハッチュウ</t>
    </rPh>
    <phoneticPr fontId="3"/>
  </si>
  <si>
    <t>Step１：</t>
    <phoneticPr fontId="3"/>
  </si>
  <si>
    <t>「企業情報（本シート13行目以降）」に見積をお申込みいただく企業様（貴社）情報をご記入ください。</t>
    <rPh sb="1" eb="5">
      <t>キギョウジョウホウ</t>
    </rPh>
    <rPh sb="6" eb="7">
      <t>ホン</t>
    </rPh>
    <rPh sb="12" eb="14">
      <t>ギョウメ</t>
    </rPh>
    <rPh sb="14" eb="16">
      <t>イコウ</t>
    </rPh>
    <rPh sb="19" eb="21">
      <t>ミツモリ</t>
    </rPh>
    <phoneticPr fontId="3"/>
  </si>
  <si>
    <t>Step２：</t>
    <phoneticPr fontId="3"/>
  </si>
  <si>
    <t>「楽天ギフトカード＜封筒タイプ＞の利用目的（本シート24行目以降）」をご記入ください(※は入力必須項目)。記入がない場合は、申込を受付けることが出来かねますので予めご了承ください。</t>
    <rPh sb="1" eb="3">
      <t>ラクテン</t>
    </rPh>
    <rPh sb="10" eb="12">
      <t>フウトウ</t>
    </rPh>
    <rPh sb="22" eb="23">
      <t>ホン</t>
    </rPh>
    <rPh sb="28" eb="30">
      <t>ギョウメ</t>
    </rPh>
    <rPh sb="30" eb="32">
      <t>イコウ</t>
    </rPh>
    <phoneticPr fontId="3"/>
  </si>
  <si>
    <t>Step３：</t>
    <phoneticPr fontId="3"/>
  </si>
  <si>
    <t>「見積依頼商品（本シート34行目以降）」に希望単価/希望数量をご記入ください。</t>
    <rPh sb="1" eb="7">
      <t>ミツモリイライショウヒン</t>
    </rPh>
    <rPh sb="8" eb="9">
      <t>ホン</t>
    </rPh>
    <rPh sb="14" eb="18">
      <t>ギョウメイコウ</t>
    </rPh>
    <phoneticPr fontId="3"/>
  </si>
  <si>
    <t>Step４：</t>
    <phoneticPr fontId="3"/>
  </si>
  <si>
    <t>Kiigo for B2Bサイト内、見積依頼フォームにある「見積申込書兼発送依頼シートのアップロード」から本資料をアプロードしてください。</t>
    <rPh sb="18" eb="22">
      <t>ミツモリイライ</t>
    </rPh>
    <rPh sb="30" eb="32">
      <t>ミツモリ</t>
    </rPh>
    <phoneticPr fontId="3"/>
  </si>
  <si>
    <t>――</t>
    <phoneticPr fontId="3"/>
  </si>
  <si>
    <t>弊社より見積書および納品スケジュール等のご提示</t>
    <rPh sb="0" eb="2">
      <t>ヘイシャ</t>
    </rPh>
    <rPh sb="4" eb="6">
      <t>ミツ</t>
    </rPh>
    <rPh sb="6" eb="7">
      <t>ショ</t>
    </rPh>
    <rPh sb="10" eb="12">
      <t>ノウヒン</t>
    </rPh>
    <rPh sb="18" eb="19">
      <t>トウ</t>
    </rPh>
    <rPh sb="21" eb="23">
      <t>テイジ</t>
    </rPh>
    <phoneticPr fontId="3"/>
  </si>
  <si>
    <t>Step５：</t>
    <phoneticPr fontId="3"/>
  </si>
  <si>
    <t>「本発注時納品先情報（本シート51行目）」に必要事項をご記入のうえ担当者へ送信（返信）してください。</t>
    <rPh sb="1" eb="2">
      <t>ホン</t>
    </rPh>
    <rPh sb="2" eb="4">
      <t>ハッチュウ</t>
    </rPh>
    <rPh sb="4" eb="5">
      <t>ジ</t>
    </rPh>
    <rPh sb="5" eb="7">
      <t>ノウヒン</t>
    </rPh>
    <rPh sb="7" eb="8">
      <t>サキ</t>
    </rPh>
    <rPh sb="8" eb="10">
      <t>ジョウホウ</t>
    </rPh>
    <rPh sb="11" eb="12">
      <t>ホン</t>
    </rPh>
    <rPh sb="17" eb="19">
      <t>ギョウメ</t>
    </rPh>
    <rPh sb="22" eb="26">
      <t>ヒツヨウジコウ</t>
    </rPh>
    <rPh sb="33" eb="36">
      <t>タントウシャ</t>
    </rPh>
    <rPh sb="37" eb="39">
      <t>ソウシン</t>
    </rPh>
    <rPh sb="40" eb="42">
      <t>ヘンシン</t>
    </rPh>
    <phoneticPr fontId="3"/>
  </si>
  <si>
    <t>Step 6：</t>
    <phoneticPr fontId="3"/>
  </si>
  <si>
    <t>弊社より請求書を発行しますので、そちらを以ってお支払いをお願い致します。</t>
    <rPh sb="0" eb="2">
      <t>ヘイシャ</t>
    </rPh>
    <rPh sb="4" eb="7">
      <t>セイキュウショ</t>
    </rPh>
    <rPh sb="8" eb="10">
      <t>ハッコウ</t>
    </rPh>
    <rPh sb="20" eb="21">
      <t>モ</t>
    </rPh>
    <rPh sb="24" eb="26">
      <t>シハラ</t>
    </rPh>
    <rPh sb="29" eb="30">
      <t>ネガ</t>
    </rPh>
    <rPh sb="31" eb="32">
      <t>イタ</t>
    </rPh>
    <phoneticPr fontId="3"/>
  </si>
  <si>
    <t>Step 7：</t>
    <phoneticPr fontId="3"/>
  </si>
  <si>
    <t>弊社からの商品お届けをお待ちください。</t>
    <rPh sb="0" eb="2">
      <t>ヘイシャ</t>
    </rPh>
    <rPh sb="5" eb="7">
      <t>ショウヒン</t>
    </rPh>
    <rPh sb="8" eb="9">
      <t>トド</t>
    </rPh>
    <rPh sb="12" eb="13">
      <t>マ</t>
    </rPh>
    <phoneticPr fontId="3"/>
  </si>
  <si>
    <t>■企業情報</t>
    <rPh sb="1" eb="3">
      <t>キギョウ</t>
    </rPh>
    <rPh sb="3" eb="5">
      <t>ジョウホウ</t>
    </rPh>
    <phoneticPr fontId="3"/>
  </si>
  <si>
    <t>項目</t>
    <rPh sb="0" eb="2">
      <t>コウモク</t>
    </rPh>
    <phoneticPr fontId="3"/>
  </si>
  <si>
    <t>申し込み内容</t>
    <rPh sb="0" eb="1">
      <t>モウ</t>
    </rPh>
    <rPh sb="2" eb="3">
      <t>コ</t>
    </rPh>
    <rPh sb="4" eb="6">
      <t>ナイヨウ</t>
    </rPh>
    <phoneticPr fontId="3"/>
  </si>
  <si>
    <t>記入例</t>
    <rPh sb="0" eb="3">
      <t>キニュウレイ</t>
    </rPh>
    <phoneticPr fontId="3"/>
  </si>
  <si>
    <t>備考</t>
    <rPh sb="0" eb="2">
      <t>ビコウ</t>
    </rPh>
    <phoneticPr fontId="3"/>
  </si>
  <si>
    <t>1. 貴社名（請求書宛名）</t>
    <rPh sb="3" eb="6">
      <t>キシャメイ</t>
    </rPh>
    <rPh sb="7" eb="10">
      <t>セイキュウショ</t>
    </rPh>
    <rPh sb="10" eb="12">
      <t>アテナ</t>
    </rPh>
    <phoneticPr fontId="3"/>
  </si>
  <si>
    <t>インコム・ジャパン株式会社</t>
    <rPh sb="9" eb="13">
      <t>カブシキガイシャ</t>
    </rPh>
    <phoneticPr fontId="3"/>
  </si>
  <si>
    <t>貴社名をご記入ください。通常は請求書宛名となります。</t>
    <rPh sb="0" eb="3">
      <t>キシャメイ</t>
    </rPh>
    <rPh sb="5" eb="7">
      <t>キニュウ</t>
    </rPh>
    <rPh sb="12" eb="14">
      <t>ツウジョウ</t>
    </rPh>
    <rPh sb="15" eb="18">
      <t>セイキュウショ</t>
    </rPh>
    <rPh sb="18" eb="20">
      <t>アテナ</t>
    </rPh>
    <phoneticPr fontId="3"/>
  </si>
  <si>
    <t>2. 住所</t>
    <rPh sb="3" eb="5">
      <t>ジュウショ</t>
    </rPh>
    <phoneticPr fontId="3"/>
  </si>
  <si>
    <t>〒</t>
    <phoneticPr fontId="3"/>
  </si>
  <si>
    <t xml:space="preserve">〒163-0641 </t>
    <phoneticPr fontId="3"/>
  </si>
  <si>
    <t>対消費者向けプロモーションは販促物等に記入の施策名
上記以外、施策名称などが特にない場合は「－（ハイフン）」をご記入ください</t>
    <rPh sb="0" eb="1">
      <t>タイ</t>
    </rPh>
    <rPh sb="1" eb="5">
      <t>ショウヒシャム</t>
    </rPh>
    <rPh sb="14" eb="17">
      <t>ハンソクブツ</t>
    </rPh>
    <rPh sb="17" eb="18">
      <t>トウ</t>
    </rPh>
    <rPh sb="22" eb="25">
      <t>シサクメイ</t>
    </rPh>
    <rPh sb="26" eb="30">
      <t>ジョウキイガイ</t>
    </rPh>
    <rPh sb="31" eb="35">
      <t>シサクメイショウ</t>
    </rPh>
    <rPh sb="38" eb="39">
      <t>トク</t>
    </rPh>
    <rPh sb="42" eb="44">
      <t>バアイ</t>
    </rPh>
    <phoneticPr fontId="3"/>
  </si>
  <si>
    <t>東京都新宿区西新宿1-25-1 
新宿センタービル41階</t>
    <phoneticPr fontId="3"/>
  </si>
  <si>
    <t>3. 電話番号</t>
    <rPh sb="3" eb="7">
      <t>デンワバンゴウ</t>
    </rPh>
    <phoneticPr fontId="3"/>
  </si>
  <si>
    <t xml:space="preserve"> 03-6279-4881</t>
    <phoneticPr fontId="3"/>
  </si>
  <si>
    <t>ご担当者に連絡がつく番号をご記入ください。特にお急ぎの場合は携帯電話番号の記入をおススメしております（場合によってはTELにてご連絡させていただくこともあるため）</t>
    <rPh sb="1" eb="4">
      <t>タントウシャ</t>
    </rPh>
    <rPh sb="5" eb="7">
      <t>レンラク</t>
    </rPh>
    <rPh sb="10" eb="12">
      <t>バンゴウ</t>
    </rPh>
    <rPh sb="14" eb="16">
      <t>キニュウ</t>
    </rPh>
    <rPh sb="21" eb="22">
      <t>トク</t>
    </rPh>
    <rPh sb="24" eb="25">
      <t>イソ</t>
    </rPh>
    <rPh sb="27" eb="29">
      <t>バアイ</t>
    </rPh>
    <rPh sb="30" eb="34">
      <t>ケイタイデンワ</t>
    </rPh>
    <rPh sb="34" eb="36">
      <t>バンゴウ</t>
    </rPh>
    <rPh sb="37" eb="39">
      <t>キニュウ</t>
    </rPh>
    <rPh sb="51" eb="53">
      <t>バアイ</t>
    </rPh>
    <rPh sb="64" eb="66">
      <t>レンラク</t>
    </rPh>
    <phoneticPr fontId="3"/>
  </si>
  <si>
    <t>4. 担当者名</t>
    <rPh sb="3" eb="7">
      <t>タントウ</t>
    </rPh>
    <phoneticPr fontId="3"/>
  </si>
  <si>
    <t>田中　太郎</t>
    <rPh sb="0" eb="2">
      <t>タナカ</t>
    </rPh>
    <rPh sb="3" eb="5">
      <t>タロウ</t>
    </rPh>
    <phoneticPr fontId="3"/>
  </si>
  <si>
    <t>担当者の方の御名前をご記入ください。
申込みフォームや発注メールに記入いただいている内容と同じ場合はその旨の記載でも結構です。</t>
    <rPh sb="0" eb="3">
      <t>タントウシャ</t>
    </rPh>
    <rPh sb="4" eb="5">
      <t>カタ</t>
    </rPh>
    <rPh sb="6" eb="9">
      <t>オナマエ</t>
    </rPh>
    <rPh sb="11" eb="13">
      <t>キニュウ</t>
    </rPh>
    <rPh sb="19" eb="20">
      <t>モウ</t>
    </rPh>
    <rPh sb="20" eb="21">
      <t>コ</t>
    </rPh>
    <rPh sb="27" eb="29">
      <t>ハッチュウ</t>
    </rPh>
    <rPh sb="33" eb="35">
      <t>キニュウ</t>
    </rPh>
    <rPh sb="42" eb="44">
      <t>ナイヨウ</t>
    </rPh>
    <rPh sb="45" eb="46">
      <t>オナ</t>
    </rPh>
    <rPh sb="47" eb="49">
      <t>バアイ</t>
    </rPh>
    <rPh sb="52" eb="53">
      <t>ムネ</t>
    </rPh>
    <rPh sb="54" eb="56">
      <t>キサイ</t>
    </rPh>
    <rPh sb="58" eb="60">
      <t>ケッコウ</t>
    </rPh>
    <phoneticPr fontId="3"/>
  </si>
  <si>
    <t>５. メールアドレス</t>
    <phoneticPr fontId="3"/>
  </si>
  <si>
    <t>tanaka@incomm.com</t>
    <phoneticPr fontId="3"/>
  </si>
  <si>
    <r>
      <t xml:space="preserve">担当者のメールアドレスをご記入ください。
</t>
    </r>
    <r>
      <rPr>
        <sz val="9"/>
        <color rgb="FFFF0000"/>
        <rFont val="游ゴシック"/>
        <family val="3"/>
        <charset val="128"/>
        <scheme val="minor"/>
      </rPr>
      <t>企業ドメインでのお申し込みが原則となります。</t>
    </r>
    <r>
      <rPr>
        <sz val="9"/>
        <color theme="1"/>
        <rFont val="游ゴシック"/>
        <family val="3"/>
        <charset val="128"/>
        <scheme val="minor"/>
      </rPr>
      <t>@gmailや@yahooなどのドメインはこちらから別途確認させていただく場合がございますのでご了承ください。
申込みフォームや発注メールに記入いただいている内容と同じ場合はその旨の記載でも結構です。</t>
    </r>
    <rPh sb="0" eb="3">
      <t>タントウシャ</t>
    </rPh>
    <rPh sb="13" eb="15">
      <t>キニュウ</t>
    </rPh>
    <rPh sb="21" eb="23">
      <t>キギョウ</t>
    </rPh>
    <rPh sb="30" eb="31">
      <t>モウ</t>
    </rPh>
    <rPh sb="32" eb="33">
      <t>コ</t>
    </rPh>
    <rPh sb="35" eb="37">
      <t>ゲンソク</t>
    </rPh>
    <rPh sb="69" eb="71">
      <t>ベット</t>
    </rPh>
    <rPh sb="71" eb="73">
      <t>カクニン</t>
    </rPh>
    <rPh sb="80" eb="82">
      <t>バアイ</t>
    </rPh>
    <rPh sb="91" eb="93">
      <t>リョウショウ</t>
    </rPh>
    <rPh sb="99" eb="100">
      <t>モウ</t>
    </rPh>
    <rPh sb="100" eb="101">
      <t>コ</t>
    </rPh>
    <rPh sb="107" eb="109">
      <t>ハッチュウ</t>
    </rPh>
    <rPh sb="113" eb="115">
      <t>キニュウ</t>
    </rPh>
    <rPh sb="122" eb="124">
      <t>ナイヨウ</t>
    </rPh>
    <rPh sb="125" eb="126">
      <t>オナ</t>
    </rPh>
    <rPh sb="127" eb="129">
      <t>バアイ</t>
    </rPh>
    <rPh sb="132" eb="133">
      <t>ムネ</t>
    </rPh>
    <rPh sb="134" eb="136">
      <t>キサイ</t>
    </rPh>
    <rPh sb="138" eb="140">
      <t>ケッコウ</t>
    </rPh>
    <phoneticPr fontId="3"/>
  </si>
  <si>
    <t>6. 納品先住所</t>
    <rPh sb="3" eb="6">
      <t>ノウヒンサキ</t>
    </rPh>
    <rPh sb="6" eb="8">
      <t>ジュウショ</t>
    </rPh>
    <phoneticPr fontId="3"/>
  </si>
  <si>
    <r>
      <t xml:space="preserve">送料算出時の参考にさせていただきます。
「申込み企業」に記載の住所と同じ場合は「－（ハイフン）」をご記入ください。
</t>
    </r>
    <r>
      <rPr>
        <sz val="9"/>
        <color rgb="FFFF0000"/>
        <rFont val="游ゴシック"/>
        <family val="3"/>
        <charset val="128"/>
        <scheme val="minor"/>
      </rPr>
      <t>もし納品先が複数となる場合など、左欄では収まらない場合はその旨をご記入ください。（発送先数も）</t>
    </r>
    <rPh sb="0" eb="2">
      <t>ソウリョウ</t>
    </rPh>
    <rPh sb="2" eb="5">
      <t>サンシュツジ</t>
    </rPh>
    <rPh sb="6" eb="8">
      <t>サンコウ</t>
    </rPh>
    <rPh sb="60" eb="63">
      <t>ノウヒンサキ</t>
    </rPh>
    <rPh sb="64" eb="66">
      <t>フクスウ</t>
    </rPh>
    <rPh sb="69" eb="71">
      <t>バアイ</t>
    </rPh>
    <rPh sb="74" eb="75">
      <t>ヒダリ</t>
    </rPh>
    <rPh sb="75" eb="76">
      <t>ラン</t>
    </rPh>
    <rPh sb="78" eb="79">
      <t>オサ</t>
    </rPh>
    <rPh sb="83" eb="85">
      <t>バアイ</t>
    </rPh>
    <rPh sb="88" eb="89">
      <t>ムネ</t>
    </rPh>
    <rPh sb="91" eb="93">
      <t>キニュウ</t>
    </rPh>
    <rPh sb="99" eb="103">
      <t>ハッソウサキスウ</t>
    </rPh>
    <phoneticPr fontId="3"/>
  </si>
  <si>
    <t>7. 希望納期</t>
    <rPh sb="3" eb="7">
      <t>キボウノウキ</t>
    </rPh>
    <phoneticPr fontId="3"/>
  </si>
  <si>
    <t>納品可能時期の目安はお支払いから１週間程度です。</t>
    <rPh sb="0" eb="6">
      <t>ノウヒンカノウジキ</t>
    </rPh>
    <phoneticPr fontId="3"/>
  </si>
  <si>
    <r>
      <t>■楽天ギフトカード利用目的（発注背景）</t>
    </r>
    <r>
      <rPr>
        <b/>
        <u/>
        <sz val="14"/>
        <color rgb="FFFF0000"/>
        <rFont val="游ゴシック"/>
        <family val="3"/>
        <charset val="128"/>
        <scheme val="minor"/>
      </rPr>
      <t>※は入力必須項目</t>
    </r>
    <rPh sb="1" eb="3">
      <t>ラクテン</t>
    </rPh>
    <rPh sb="9" eb="11">
      <t>リヨウ</t>
    </rPh>
    <rPh sb="11" eb="13">
      <t>モクテキ</t>
    </rPh>
    <rPh sb="14" eb="16">
      <t>ハッチュウ</t>
    </rPh>
    <rPh sb="16" eb="18">
      <t>ハイケイ</t>
    </rPh>
    <rPh sb="21" eb="23">
      <t>ニュウリョク</t>
    </rPh>
    <rPh sb="23" eb="25">
      <t>ヒッス</t>
    </rPh>
    <rPh sb="25" eb="27">
      <t>コウモク</t>
    </rPh>
    <phoneticPr fontId="3"/>
  </si>
  <si>
    <r>
      <t xml:space="preserve">1. 利用目的 </t>
    </r>
    <r>
      <rPr>
        <b/>
        <sz val="6"/>
        <color rgb="FFFF0000"/>
        <rFont val="游ゴシック"/>
        <family val="3"/>
        <charset val="128"/>
        <scheme val="minor"/>
      </rPr>
      <t>※</t>
    </r>
    <rPh sb="3" eb="5">
      <t>リヨウ</t>
    </rPh>
    <rPh sb="5" eb="7">
      <t>モクテキ</t>
    </rPh>
    <phoneticPr fontId="3"/>
  </si>
  <si>
    <t>消費者向けの対象商品購入に対する総付けキャンペーン用景品として</t>
    <rPh sb="0" eb="3">
      <t>ショウヒシャ</t>
    </rPh>
    <rPh sb="3" eb="4">
      <t>ム</t>
    </rPh>
    <rPh sb="6" eb="8">
      <t>タイショウ</t>
    </rPh>
    <rPh sb="8" eb="10">
      <t>ショウヒン</t>
    </rPh>
    <rPh sb="10" eb="12">
      <t>コウニュウ</t>
    </rPh>
    <rPh sb="13" eb="14">
      <t>タイ</t>
    </rPh>
    <rPh sb="16" eb="18">
      <t>ソウヅ</t>
    </rPh>
    <rPh sb="25" eb="26">
      <t>ヨウ</t>
    </rPh>
    <rPh sb="26" eb="28">
      <t>ケイヒン</t>
    </rPh>
    <phoneticPr fontId="3"/>
  </si>
  <si>
    <t>対消費者向けプロモーション特典、対取引先向けプロモーション、従業員インセンティブ、社内イベント、永年勤続など用途を簡単にご記入ください</t>
    <rPh sb="0" eb="1">
      <t>タイ</t>
    </rPh>
    <rPh sb="1" eb="5">
      <t>ショウヒシャム</t>
    </rPh>
    <rPh sb="13" eb="15">
      <t>トクテン</t>
    </rPh>
    <rPh sb="16" eb="17">
      <t>タイ</t>
    </rPh>
    <rPh sb="17" eb="20">
      <t>トリヒキサキ</t>
    </rPh>
    <rPh sb="20" eb="21">
      <t>ム</t>
    </rPh>
    <rPh sb="30" eb="33">
      <t>ジュウギョウイン</t>
    </rPh>
    <rPh sb="41" eb="43">
      <t>シャナイ</t>
    </rPh>
    <rPh sb="48" eb="52">
      <t>エイネンキンゾク</t>
    </rPh>
    <rPh sb="54" eb="56">
      <t>ヨウト</t>
    </rPh>
    <rPh sb="57" eb="59">
      <t>カンタン</t>
    </rPh>
    <phoneticPr fontId="3"/>
  </si>
  <si>
    <r>
      <t xml:space="preserve">2. 施策名称 </t>
    </r>
    <r>
      <rPr>
        <b/>
        <sz val="6"/>
        <color rgb="FFFF0000"/>
        <rFont val="游ゴシック"/>
        <family val="3"/>
        <charset val="128"/>
        <scheme val="minor"/>
      </rPr>
      <t>※</t>
    </r>
    <rPh sb="3" eb="5">
      <t>シサク</t>
    </rPh>
    <rPh sb="5" eb="7">
      <t>メイショウ</t>
    </rPh>
    <phoneticPr fontId="3"/>
  </si>
  <si>
    <t>今なら、100円分の楽天ポイントギフトコードが必ずもらえる
キャンペーン</t>
    <rPh sb="0" eb="1">
      <t>イマ</t>
    </rPh>
    <rPh sb="7" eb="9">
      <t>エンブン</t>
    </rPh>
    <rPh sb="10" eb="12">
      <t>ラクテン</t>
    </rPh>
    <rPh sb="23" eb="24">
      <t>カナラ</t>
    </rPh>
    <phoneticPr fontId="3"/>
  </si>
  <si>
    <r>
      <t xml:space="preserve">3. 施策概要 </t>
    </r>
    <r>
      <rPr>
        <b/>
        <sz val="6"/>
        <color rgb="FFFF0000"/>
        <rFont val="游ゴシック"/>
        <family val="3"/>
        <charset val="128"/>
        <scheme val="minor"/>
      </rPr>
      <t>※</t>
    </r>
    <rPh sb="3" eb="5">
      <t>シサク</t>
    </rPh>
    <rPh sb="5" eb="7">
      <t>ガイヨウ</t>
    </rPh>
    <phoneticPr fontId="3"/>
  </si>
  <si>
    <t>対象商品(商品名)を購入し応募サイトへ応募すると100円分の
楽天ギフトコードが必ずもらえる</t>
    <rPh sb="0" eb="2">
      <t>タイショウ</t>
    </rPh>
    <rPh sb="2" eb="4">
      <t>ショウヒン</t>
    </rPh>
    <rPh sb="5" eb="8">
      <t>ショウヒンメイ</t>
    </rPh>
    <rPh sb="10" eb="12">
      <t>コウニュウ</t>
    </rPh>
    <rPh sb="13" eb="15">
      <t>オウボ</t>
    </rPh>
    <rPh sb="19" eb="21">
      <t>オウボ</t>
    </rPh>
    <rPh sb="27" eb="28">
      <t>エン</t>
    </rPh>
    <rPh sb="28" eb="29">
      <t>ブン</t>
    </rPh>
    <rPh sb="31" eb="33">
      <t>ラクテン</t>
    </rPh>
    <rPh sb="40" eb="41">
      <t>カナラ</t>
    </rPh>
    <phoneticPr fontId="3"/>
  </si>
  <si>
    <t>左記のように、１．２．の内容が分かる用詳細をご記入ください</t>
    <rPh sb="0" eb="2">
      <t>サキ</t>
    </rPh>
    <rPh sb="12" eb="14">
      <t>ナイヨウ</t>
    </rPh>
    <rPh sb="15" eb="16">
      <t>ワ</t>
    </rPh>
    <rPh sb="18" eb="19">
      <t>ヨウ</t>
    </rPh>
    <rPh sb="19" eb="21">
      <t>ショウサイ</t>
    </rPh>
    <phoneticPr fontId="3"/>
  </si>
  <si>
    <r>
      <t>4. 施策期間</t>
    </r>
    <r>
      <rPr>
        <b/>
        <sz val="6"/>
        <color rgb="FFFF0000"/>
        <rFont val="游ゴシック"/>
        <family val="3"/>
        <charset val="128"/>
        <scheme val="minor"/>
      </rPr>
      <t>※</t>
    </r>
    <rPh sb="3" eb="5">
      <t>シサク</t>
    </rPh>
    <rPh sb="5" eb="7">
      <t>キカン</t>
    </rPh>
    <rPh sb="6" eb="7">
      <t>シキ</t>
    </rPh>
    <phoneticPr fontId="3"/>
  </si>
  <si>
    <t>2025/4/1 ～ 2025/4/30</t>
    <phoneticPr fontId="3"/>
  </si>
  <si>
    <t>キャンペーン等の特典分としての申し込みについてはキャンペーン期間（開始日～終了日）を記入ください
従業員インセンティブなどの非販促系施策の申し込みについては「－（ハイフン）」を
ご記入ください</t>
    <rPh sb="6" eb="7">
      <t>トウ</t>
    </rPh>
    <rPh sb="8" eb="10">
      <t>トクテン</t>
    </rPh>
    <rPh sb="10" eb="11">
      <t>ブン</t>
    </rPh>
    <rPh sb="15" eb="16">
      <t>モウ</t>
    </rPh>
    <rPh sb="17" eb="18">
      <t>コ</t>
    </rPh>
    <rPh sb="30" eb="32">
      <t>キカン</t>
    </rPh>
    <rPh sb="33" eb="36">
      <t>カイシビ</t>
    </rPh>
    <rPh sb="37" eb="40">
      <t>シュウリョウビ</t>
    </rPh>
    <rPh sb="49" eb="52">
      <t>ジュウギョウイン</t>
    </rPh>
    <rPh sb="62" eb="63">
      <t>ヒ</t>
    </rPh>
    <rPh sb="63" eb="65">
      <t>ハンソク</t>
    </rPh>
    <rPh sb="65" eb="66">
      <t>ケイ</t>
    </rPh>
    <rPh sb="66" eb="68">
      <t>シサク</t>
    </rPh>
    <rPh sb="69" eb="70">
      <t>モウ</t>
    </rPh>
    <rPh sb="71" eb="72">
      <t>コ</t>
    </rPh>
    <phoneticPr fontId="3"/>
  </si>
  <si>
    <r>
      <t>5. 特典配布期間</t>
    </r>
    <r>
      <rPr>
        <b/>
        <sz val="6"/>
        <color rgb="FFFF0000"/>
        <rFont val="游ゴシック"/>
        <family val="3"/>
        <charset val="128"/>
        <scheme val="minor"/>
      </rPr>
      <t>※</t>
    </r>
    <rPh sb="3" eb="5">
      <t>トクテン</t>
    </rPh>
    <rPh sb="5" eb="7">
      <t>ハイフ</t>
    </rPh>
    <rPh sb="7" eb="9">
      <t>キカン</t>
    </rPh>
    <phoneticPr fontId="3"/>
  </si>
  <si>
    <t>2025/6/10～2025/6/12</t>
    <phoneticPr fontId="3"/>
  </si>
  <si>
    <t>申し込みされた商品を対象者へ配布する予定期間をご記入ください　※単日の記入でも可
（納期の参考にさせていただきます）</t>
    <rPh sb="0" eb="1">
      <t>モウ</t>
    </rPh>
    <rPh sb="2" eb="3">
      <t>コ</t>
    </rPh>
    <rPh sb="7" eb="9">
      <t>ショウヒン</t>
    </rPh>
    <rPh sb="10" eb="13">
      <t>タイショウシャ</t>
    </rPh>
    <rPh sb="14" eb="16">
      <t>ハイフ</t>
    </rPh>
    <rPh sb="18" eb="20">
      <t>ヨテイ</t>
    </rPh>
    <rPh sb="20" eb="22">
      <t>キカン</t>
    </rPh>
    <rPh sb="32" eb="34">
      <t>タンジツ</t>
    </rPh>
    <rPh sb="39" eb="40">
      <t>カ</t>
    </rPh>
    <phoneticPr fontId="3"/>
  </si>
  <si>
    <r>
      <t xml:space="preserve">6. 施策告知クリエイティブ </t>
    </r>
    <r>
      <rPr>
        <b/>
        <sz val="6"/>
        <color rgb="FFFF0000"/>
        <rFont val="游ゴシック"/>
        <family val="3"/>
        <charset val="128"/>
        <scheme val="minor"/>
      </rPr>
      <t>※</t>
    </r>
    <r>
      <rPr>
        <b/>
        <sz val="11"/>
        <color theme="1"/>
        <rFont val="游ゴシック"/>
        <family val="3"/>
        <charset val="128"/>
        <scheme val="minor"/>
      </rPr>
      <t xml:space="preserve">
</t>
    </r>
    <r>
      <rPr>
        <b/>
        <sz val="9"/>
        <color theme="1"/>
        <rFont val="游ゴシック"/>
        <family val="3"/>
        <charset val="128"/>
        <scheme val="minor"/>
      </rPr>
      <t>(施策で使用する告知販促物)</t>
    </r>
    <rPh sb="3" eb="5">
      <t>シサク</t>
    </rPh>
    <rPh sb="5" eb="7">
      <t>コクチ</t>
    </rPh>
    <rPh sb="18" eb="20">
      <t>シサク</t>
    </rPh>
    <rPh sb="21" eb="23">
      <t>シヨウ</t>
    </rPh>
    <rPh sb="25" eb="27">
      <t>コクチ</t>
    </rPh>
    <rPh sb="27" eb="30">
      <t>ハンソクブツ</t>
    </rPh>
    <phoneticPr fontId="3"/>
  </si>
  <si>
    <t>有</t>
    <rPh sb="0" eb="1">
      <t>アリ</t>
    </rPh>
    <phoneticPr fontId="3"/>
  </si>
  <si>
    <t>申し込みされたギフトコード/ギフトカードの商品名・ロゴ・券面画像などをバナー
・チラシ・キャンペーンサイト（LP）の等に使用される場合は「有」とご記入ください</t>
    <rPh sb="0" eb="1">
      <t>モウ</t>
    </rPh>
    <rPh sb="2" eb="3">
      <t>コ</t>
    </rPh>
    <rPh sb="21" eb="24">
      <t>ショウヒンメイ</t>
    </rPh>
    <rPh sb="28" eb="32">
      <t>ケンメンガゾウ</t>
    </rPh>
    <rPh sb="58" eb="59">
      <t>ナド</t>
    </rPh>
    <rPh sb="60" eb="62">
      <t>シヨウ</t>
    </rPh>
    <rPh sb="65" eb="67">
      <t>バアイ</t>
    </rPh>
    <rPh sb="69" eb="70">
      <t>ア</t>
    </rPh>
    <phoneticPr fontId="3"/>
  </si>
  <si>
    <t>7. その他</t>
    <rPh sb="5" eb="6">
      <t>タ</t>
    </rPh>
    <phoneticPr fontId="3"/>
  </si>
  <si>
    <t>入金確認が取れ次第、納期の連絡を入れてほしい</t>
    <rPh sb="0" eb="4">
      <t>ニュウキンカクニン</t>
    </rPh>
    <rPh sb="5" eb="6">
      <t>ト</t>
    </rPh>
    <rPh sb="7" eb="9">
      <t>シダイ</t>
    </rPh>
    <rPh sb="10" eb="12">
      <t>ノウキ</t>
    </rPh>
    <rPh sb="13" eb="15">
      <t>レンラク</t>
    </rPh>
    <rPh sb="16" eb="17">
      <t>イ</t>
    </rPh>
    <phoneticPr fontId="3"/>
  </si>
  <si>
    <t>ご要望や特記事項などあればご記入ください</t>
    <rPh sb="4" eb="8">
      <t>トッキジコウ</t>
    </rPh>
    <phoneticPr fontId="3"/>
  </si>
  <si>
    <t>■見積依頼商品</t>
    <rPh sb="1" eb="5">
      <t>ミツモリイライ</t>
    </rPh>
    <rPh sb="5" eb="7">
      <t>ショウヒン</t>
    </rPh>
    <phoneticPr fontId="3"/>
  </si>
  <si>
    <t>No,</t>
    <phoneticPr fontId="3"/>
  </si>
  <si>
    <t>ブランド名</t>
    <rPh sb="4" eb="5">
      <t>メイ</t>
    </rPh>
    <phoneticPr fontId="3"/>
  </si>
  <si>
    <t>申し込み商品名</t>
    <rPh sb="0" eb="1">
      <t>モウ</t>
    </rPh>
    <rPh sb="2" eb="3">
      <t>コ</t>
    </rPh>
    <rPh sb="4" eb="7">
      <t>ショウヒンメイ</t>
    </rPh>
    <phoneticPr fontId="3"/>
  </si>
  <si>
    <t>税区分</t>
    <rPh sb="0" eb="3">
      <t>ゼイクブン</t>
    </rPh>
    <phoneticPr fontId="3"/>
  </si>
  <si>
    <t>税率</t>
    <rPh sb="0" eb="2">
      <t>ゼイリツ</t>
    </rPh>
    <phoneticPr fontId="3"/>
  </si>
  <si>
    <t>単価</t>
    <rPh sb="0" eb="2">
      <t>タンカ</t>
    </rPh>
    <phoneticPr fontId="3"/>
  </si>
  <si>
    <t>数量</t>
    <rPh sb="0" eb="2">
      <t>スウリョウ</t>
    </rPh>
    <phoneticPr fontId="3"/>
  </si>
  <si>
    <t>小計</t>
    <rPh sb="0" eb="2">
      <t>ショウケイ</t>
    </rPh>
    <phoneticPr fontId="3"/>
  </si>
  <si>
    <t>手数料</t>
    <rPh sb="0" eb="3">
      <t>テスウリョウ</t>
    </rPh>
    <phoneticPr fontId="3"/>
  </si>
  <si>
    <t>自動入力</t>
    <rPh sb="0" eb="4">
      <t>ジドウニュウリョク</t>
    </rPh>
    <phoneticPr fontId="3"/>
  </si>
  <si>
    <t>発行手数料</t>
    <rPh sb="0" eb="2">
      <t>ハッコウ</t>
    </rPh>
    <rPh sb="2" eb="5">
      <t>テスウリョウ</t>
    </rPh>
    <phoneticPr fontId="3"/>
  </si>
  <si>
    <t>課税</t>
    <rPh sb="0" eb="2">
      <t>カゼイ</t>
    </rPh>
    <phoneticPr fontId="3"/>
  </si>
  <si>
    <t>―</t>
    <phoneticPr fontId="3"/>
  </si>
  <si>
    <t>発注金額によって自動入力されます。
1ポイントにつき0.5円（税別）の手数料が加算されます。</t>
    <rPh sb="0" eb="2">
      <t>ハッチュウ</t>
    </rPh>
    <rPh sb="2" eb="4">
      <t>キンガク</t>
    </rPh>
    <rPh sb="8" eb="10">
      <t>ジドウ</t>
    </rPh>
    <rPh sb="10" eb="12">
      <t>ニュウリョク</t>
    </rPh>
    <rPh sb="29" eb="30">
      <t>エン</t>
    </rPh>
    <rPh sb="31" eb="33">
      <t>ゼイベツ</t>
    </rPh>
    <rPh sb="35" eb="38">
      <t>テスウリョウ</t>
    </rPh>
    <rPh sb="39" eb="41">
      <t>カサン</t>
    </rPh>
    <phoneticPr fontId="3"/>
  </si>
  <si>
    <t>最低発注金額差額手数料（100,000円未満）</t>
    <rPh sb="0" eb="4">
      <t>サイテイハッチュウ</t>
    </rPh>
    <rPh sb="4" eb="6">
      <t>キンガク</t>
    </rPh>
    <rPh sb="6" eb="8">
      <t>サガク</t>
    </rPh>
    <rPh sb="8" eb="11">
      <t>テスウリョウ</t>
    </rPh>
    <rPh sb="19" eb="20">
      <t>エン</t>
    </rPh>
    <rPh sb="20" eb="22">
      <t>ミマン</t>
    </rPh>
    <phoneticPr fontId="3"/>
  </si>
  <si>
    <t>No.1～5の小計金額によって自動入力されます。
発注金額合計が10万円未満の場合に加算されます。</t>
    <rPh sb="7" eb="9">
      <t>ショウケイ</t>
    </rPh>
    <rPh sb="9" eb="11">
      <t>キンガク</t>
    </rPh>
    <rPh sb="15" eb="17">
      <t>ジドウ</t>
    </rPh>
    <rPh sb="17" eb="19">
      <t>ニュウリョク</t>
    </rPh>
    <rPh sb="25" eb="27">
      <t>ハッチュウ</t>
    </rPh>
    <rPh sb="27" eb="29">
      <t>キンガク</t>
    </rPh>
    <rPh sb="29" eb="31">
      <t>ゴウケイ</t>
    </rPh>
    <rPh sb="34" eb="36">
      <t>マンエン</t>
    </rPh>
    <rPh sb="36" eb="38">
      <t>ミマン</t>
    </rPh>
    <rPh sb="39" eb="41">
      <t>バアイ</t>
    </rPh>
    <rPh sb="42" eb="44">
      <t>カサン</t>
    </rPh>
    <phoneticPr fontId="3"/>
  </si>
  <si>
    <t>見積申込金額内容</t>
    <rPh sb="0" eb="2">
      <t>ミツモリ</t>
    </rPh>
    <rPh sb="2" eb="4">
      <t>モウシコミ</t>
    </rPh>
    <rPh sb="4" eb="6">
      <t>キンガク</t>
    </rPh>
    <rPh sb="6" eb="8">
      <t>ナイヨウ</t>
    </rPh>
    <phoneticPr fontId="3"/>
  </si>
  <si>
    <t>商品で非課税のもの①</t>
    <rPh sb="0" eb="2">
      <t>ショウヒン</t>
    </rPh>
    <rPh sb="3" eb="6">
      <t>ヒカゼイ</t>
    </rPh>
    <phoneticPr fontId="3"/>
  </si>
  <si>
    <t>発生する手数料(消費税10％対象)②</t>
    <rPh sb="0" eb="2">
      <t>ハッセイ</t>
    </rPh>
    <rPh sb="4" eb="7">
      <t>テスウリョウ</t>
    </rPh>
    <rPh sb="8" eb="11">
      <t>ショウヒゼイ</t>
    </rPh>
    <rPh sb="14" eb="16">
      <t>タイショウ</t>
    </rPh>
    <phoneticPr fontId="3"/>
  </si>
  <si>
    <t>税額③</t>
    <rPh sb="0" eb="2">
      <t>ゼイガク</t>
    </rPh>
    <phoneticPr fontId="3"/>
  </si>
  <si>
    <t>見積概算合計金額
(①＋②＋③)</t>
    <rPh sb="0" eb="2">
      <t>ミツモリ</t>
    </rPh>
    <rPh sb="2" eb="4">
      <t>ガイサン</t>
    </rPh>
    <rPh sb="4" eb="6">
      <t>ゴウケイ</t>
    </rPh>
    <rPh sb="6" eb="8">
      <t>キンガク</t>
    </rPh>
    <phoneticPr fontId="3"/>
  </si>
  <si>
    <t>No.</t>
    <phoneticPr fontId="3"/>
  </si>
  <si>
    <t>■本発注時納品先情報</t>
    <rPh sb="1" eb="4">
      <t>ホンハッチュウ</t>
    </rPh>
    <rPh sb="4" eb="5">
      <t>ジ</t>
    </rPh>
    <rPh sb="5" eb="8">
      <t>ノウヒンサキ</t>
    </rPh>
    <rPh sb="8" eb="10">
      <t>ジョウホウ</t>
    </rPh>
    <phoneticPr fontId="3"/>
  </si>
  <si>
    <t>一括納品/のし表書き不要の場合は下記に納品先情報を記載ください↓↓</t>
    <rPh sb="16" eb="18">
      <t>カキ</t>
    </rPh>
    <rPh sb="19" eb="24">
      <t>ノウヒンサキジョウホウ</t>
    </rPh>
    <rPh sb="25" eb="27">
      <t>キサイ</t>
    </rPh>
    <phoneticPr fontId="3"/>
  </si>
  <si>
    <t>1. 商品送付先社名</t>
    <rPh sb="3" eb="5">
      <t>ショウヒン</t>
    </rPh>
    <rPh sb="5" eb="8">
      <t>ソウフサキ</t>
    </rPh>
    <rPh sb="8" eb="10">
      <t>シャメイ</t>
    </rPh>
    <phoneticPr fontId="3"/>
  </si>
  <si>
    <t>「申込み企業」に記載の企業名と同じ場合は「－（ハイフン）」をご記入ください</t>
    <rPh sb="11" eb="14">
      <t>キギョウメイ</t>
    </rPh>
    <phoneticPr fontId="3"/>
  </si>
  <si>
    <t>2. 商品送付先住所</t>
    <rPh sb="3" eb="5">
      <t>ショウヒン</t>
    </rPh>
    <rPh sb="5" eb="8">
      <t>ソウフサキ</t>
    </rPh>
    <rPh sb="8" eb="10">
      <t>ジュウショ</t>
    </rPh>
    <phoneticPr fontId="3"/>
  </si>
  <si>
    <r>
      <t xml:space="preserve">「申込み企業」に記載の住所と同じ場合は「－（ハイフン）」をご記入ください
</t>
    </r>
    <r>
      <rPr>
        <sz val="9"/>
        <color rgb="FFFF0000"/>
        <rFont val="游ゴシック"/>
        <family val="3"/>
        <charset val="128"/>
        <scheme val="minor"/>
      </rPr>
      <t>もし納品先が複数となる場合など、左欄では収まらない場合は別シートに記入場所を設けておりますのでそちらにご記入ください。（セルF61参照）</t>
    </r>
    <rPh sb="8" eb="10">
      <t>キサイ</t>
    </rPh>
    <rPh sb="11" eb="13">
      <t>ジュウショ</t>
    </rPh>
    <rPh sb="65" eb="66">
      <t>ベツ</t>
    </rPh>
    <rPh sb="70" eb="74">
      <t>キニュウバショ</t>
    </rPh>
    <rPh sb="75" eb="76">
      <t>モウ</t>
    </rPh>
    <rPh sb="102" eb="104">
      <t>サンショウ</t>
    </rPh>
    <phoneticPr fontId="3"/>
  </si>
  <si>
    <t>3. 商品送付先電話番号</t>
    <rPh sb="3" eb="8">
      <t>ショウヒンソウフサキ</t>
    </rPh>
    <rPh sb="8" eb="12">
      <t>デンワバンゴウ</t>
    </rPh>
    <phoneticPr fontId="3"/>
  </si>
  <si>
    <t xml:space="preserve">「申込み企業」に記載の電話番号と同じ場合は「－（ハイフン）」をご記入ください。
</t>
    <rPh sb="11" eb="15">
      <t>デンワバンゴウ</t>
    </rPh>
    <phoneticPr fontId="3"/>
  </si>
  <si>
    <t>4. 御宛名</t>
    <rPh sb="3" eb="6">
      <t>オアテナ</t>
    </rPh>
    <phoneticPr fontId="3"/>
  </si>
  <si>
    <t>「申込み企業」に記載のご担当者名と同じ場合は「－（ハイフン）」をご記入ください。
申込みフォームや発注メールに記入いただいている内容と同じ場合はその旨の記載でも結構です。</t>
    <rPh sb="1" eb="3">
      <t>モウシコ</t>
    </rPh>
    <rPh sb="4" eb="6">
      <t>キギョウ</t>
    </rPh>
    <rPh sb="8" eb="10">
      <t>キサイ</t>
    </rPh>
    <rPh sb="12" eb="15">
      <t>タントウシャ</t>
    </rPh>
    <rPh sb="15" eb="16">
      <t>メイ</t>
    </rPh>
    <rPh sb="17" eb="18">
      <t>オナ</t>
    </rPh>
    <rPh sb="19" eb="21">
      <t>バアイ</t>
    </rPh>
    <rPh sb="33" eb="35">
      <t>キニュウ</t>
    </rPh>
    <rPh sb="41" eb="42">
      <t>モウ</t>
    </rPh>
    <rPh sb="42" eb="43">
      <t>コ</t>
    </rPh>
    <rPh sb="49" eb="51">
      <t>ハッチュウ</t>
    </rPh>
    <rPh sb="55" eb="57">
      <t>キニュウ</t>
    </rPh>
    <rPh sb="64" eb="66">
      <t>ナイヨウ</t>
    </rPh>
    <rPh sb="67" eb="68">
      <t>オナ</t>
    </rPh>
    <rPh sb="69" eb="71">
      <t>バアイ</t>
    </rPh>
    <rPh sb="74" eb="75">
      <t>ムネ</t>
    </rPh>
    <rPh sb="76" eb="78">
      <t>キサイ</t>
    </rPh>
    <rPh sb="80" eb="82">
      <t>ケッコウ</t>
    </rPh>
    <phoneticPr fontId="3"/>
  </si>
  <si>
    <t>複数先への出荷をご希望の場合は別シートへ指示詳細をご記載ください　　　　　　→→</t>
    <rPh sb="0" eb="3">
      <t>フクスウサキ</t>
    </rPh>
    <rPh sb="5" eb="7">
      <t>シュッカ</t>
    </rPh>
    <rPh sb="9" eb="11">
      <t>キボウ</t>
    </rPh>
    <rPh sb="12" eb="14">
      <t>バアイ</t>
    </rPh>
    <rPh sb="15" eb="16">
      <t>ベツ</t>
    </rPh>
    <rPh sb="20" eb="24">
      <t>シジショウサイ</t>
    </rPh>
    <rPh sb="26" eb="28">
      <t>キサイ</t>
    </rPh>
    <phoneticPr fontId="3"/>
  </si>
  <si>
    <t>複数先出荷依頼シート</t>
  </si>
  <si>
    <t>■備考/免責事項</t>
  </si>
  <si>
    <t>・必ず「商品」「数量」「金額」のご記入に誤りがないかご確認ください。</t>
  </si>
  <si>
    <t>・必ず「納品先情報」に誤りがないかご確認ください。</t>
  </si>
  <si>
    <t>・ご発注後、いかなる理由によっても返品・返金対応はできかねますので予めご了承ください。</t>
  </si>
  <si>
    <t>・納品先情報に誤りがあった場合による、補償対応は出来かねますので予めご了承ください。</t>
  </si>
  <si>
    <t>・ご発注から納品までは約7営業日前後のリードタイムが必要です。そのため、ご発注後の翌日納品などは出来かねますので予めご了承ください。</t>
  </si>
  <si>
    <t>・運送会社の指定はできません。予めご了承ください。</t>
  </si>
  <si>
    <t>・当社は、商品納品後の盗難・紛失を含むいかなる損害についても責任を負いません。</t>
  </si>
  <si>
    <t>・当社は、地震、台風、洪水などの自然災害やその他の天変地異による納期遅延について、一切の責任を負いかねますので、ご了承ください。</t>
  </si>
  <si>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</si>
  <si>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</si>
  <si>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</si>
  <si>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</si>
  <si>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</si>
  <si>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</si>
  <si>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</si>
  <si>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</si>
  <si>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</si>
  <si>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</si>
  <si>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</si>
  <si>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</si>
  <si>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</si>
  <si>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</si>
  <si>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</si>
  <si>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</si>
  <si>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</si>
  <si>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商品情報</t>
    <rPh sb="0" eb="2">
      <t>ショウヒン</t>
    </rPh>
    <rPh sb="2" eb="4">
      <t>ジョウホウ</t>
    </rPh>
    <phoneticPr fontId="3"/>
  </si>
  <si>
    <t>送付先情報</t>
    <rPh sb="3" eb="5">
      <t>ジョウホウ</t>
    </rPh>
    <phoneticPr fontId="3"/>
  </si>
  <si>
    <t>オプション</t>
    <phoneticPr fontId="3"/>
  </si>
  <si>
    <t xml:space="preserve">＃
</t>
    <phoneticPr fontId="3"/>
  </si>
  <si>
    <t xml:space="preserve">品名
</t>
    <rPh sb="0" eb="2">
      <t>ヒンメイ</t>
    </rPh>
    <phoneticPr fontId="3"/>
  </si>
  <si>
    <t xml:space="preserve">JAN
</t>
    <phoneticPr fontId="3"/>
  </si>
  <si>
    <t xml:space="preserve">UPC
</t>
    <phoneticPr fontId="3"/>
  </si>
  <si>
    <t xml:space="preserve">送付先会社名
</t>
    <rPh sb="3" eb="6">
      <t>カイシャメイ</t>
    </rPh>
    <phoneticPr fontId="3"/>
  </si>
  <si>
    <t xml:space="preserve">郵便番号
</t>
    <rPh sb="0" eb="4">
      <t>ユウビンバンゴウ</t>
    </rPh>
    <phoneticPr fontId="3"/>
  </si>
  <si>
    <r>
      <rPr>
        <b/>
        <sz val="10"/>
        <rFont val="游ゴシック"/>
        <family val="3"/>
        <charset val="128"/>
        <scheme val="minor"/>
      </rPr>
      <t>送付先住所</t>
    </r>
    <r>
      <rPr>
        <sz val="10"/>
        <rFont val="游ゴシック"/>
        <family val="3"/>
        <charset val="128"/>
        <scheme val="minor"/>
      </rPr>
      <t xml:space="preserve">
（都道府県＋市区町村＋建物名・部屋番号）</t>
    </r>
    <rPh sb="0" eb="3">
      <t>ソウフサキ</t>
    </rPh>
    <rPh sb="3" eb="5">
      <t>ジュウショ</t>
    </rPh>
    <rPh sb="7" eb="11">
      <t>トドウフケン</t>
    </rPh>
    <rPh sb="12" eb="16">
      <t>シクチョウソン</t>
    </rPh>
    <rPh sb="17" eb="20">
      <t>タテモノメイ</t>
    </rPh>
    <rPh sb="21" eb="25">
      <t>ヘヤバンゴウ</t>
    </rPh>
    <phoneticPr fontId="3"/>
  </si>
  <si>
    <t xml:space="preserve">送付先電話番号
</t>
    <phoneticPr fontId="3"/>
  </si>
  <si>
    <r>
      <rPr>
        <b/>
        <sz val="10"/>
        <rFont val="游ゴシック"/>
        <family val="3"/>
        <charset val="128"/>
        <scheme val="minor"/>
      </rPr>
      <t>宛名</t>
    </r>
    <r>
      <rPr>
        <sz val="10"/>
        <rFont val="游ゴシック"/>
        <family val="3"/>
        <charset val="128"/>
        <scheme val="minor"/>
      </rPr>
      <t xml:space="preserve">
(姓＋名)</t>
    </r>
    <rPh sb="0" eb="2">
      <t>アテナ</t>
    </rPh>
    <rPh sb="4" eb="5">
      <t>セイ</t>
    </rPh>
    <rPh sb="6" eb="7">
      <t>メイ</t>
    </rPh>
    <phoneticPr fontId="3"/>
  </si>
  <si>
    <t xml:space="preserve">配送希望日
</t>
    <phoneticPr fontId="3"/>
  </si>
  <si>
    <t xml:space="preserve">納品書の同封有無
</t>
    <rPh sb="0" eb="3">
      <t>ノウヒンショ</t>
    </rPh>
    <rPh sb="4" eb="6">
      <t>ドウフウ</t>
    </rPh>
    <rPh sb="6" eb="8">
      <t>ウム</t>
    </rPh>
    <phoneticPr fontId="3"/>
  </si>
  <si>
    <t xml:space="preserve">案内状の有無
</t>
    <rPh sb="0" eb="3">
      <t>アンナイジョウ</t>
    </rPh>
    <rPh sb="4" eb="6">
      <t>ウム</t>
    </rPh>
    <phoneticPr fontId="3"/>
  </si>
  <si>
    <t xml:space="preserve">のし掛けタイプ
</t>
    <rPh sb="2" eb="3">
      <t>ガ</t>
    </rPh>
    <phoneticPr fontId="3"/>
  </si>
  <si>
    <t xml:space="preserve">表書き文
</t>
    <rPh sb="0" eb="1">
      <t>ヒョウ</t>
    </rPh>
    <rPh sb="1" eb="2">
      <t>ガ</t>
    </rPh>
    <rPh sb="3" eb="4">
      <t>ブン</t>
    </rPh>
    <phoneticPr fontId="3"/>
  </si>
  <si>
    <t xml:space="preserve">名入れ有無
</t>
    <rPh sb="0" eb="2">
      <t>ナイ</t>
    </rPh>
    <rPh sb="3" eb="5">
      <t>ウム</t>
    </rPh>
    <phoneticPr fontId="3"/>
  </si>
  <si>
    <t xml:space="preserve">表書き
</t>
    <rPh sb="0" eb="2">
      <t>オモテガ</t>
    </rPh>
    <phoneticPr fontId="3"/>
  </si>
  <si>
    <t>楽天ギフトカード</t>
  </si>
  <si>
    <t>■記入方法</t>
    <rPh sb="1" eb="3">
      <t>キニュウ</t>
    </rPh>
    <rPh sb="3" eb="5">
      <t>ホウホウ</t>
    </rPh>
    <phoneticPr fontId="3"/>
  </si>
  <si>
    <t>＃</t>
    <phoneticPr fontId="3"/>
  </si>
  <si>
    <t>区分</t>
    <rPh sb="0" eb="2">
      <t>クブン</t>
    </rPh>
    <phoneticPr fontId="3"/>
  </si>
  <si>
    <t>記入方法</t>
    <rPh sb="0" eb="2">
      <t>キニュウ</t>
    </rPh>
    <rPh sb="2" eb="4">
      <t>ホウホウ</t>
    </rPh>
    <phoneticPr fontId="3"/>
  </si>
  <si>
    <t>品名</t>
    <rPh sb="0" eb="2">
      <t>ヒンメイ</t>
    </rPh>
    <phoneticPr fontId="3"/>
  </si>
  <si>
    <t>セル内のリストからお申込みをされた商品をお選びください。</t>
    <rPh sb="2" eb="3">
      <t>ナイ</t>
    </rPh>
    <rPh sb="10" eb="12">
      <t>モウシコ</t>
    </rPh>
    <rPh sb="17" eb="19">
      <t>ショウヒン</t>
    </rPh>
    <rPh sb="21" eb="22">
      <t>エラ</t>
    </rPh>
    <phoneticPr fontId="3"/>
  </si>
  <si>
    <t>JAN</t>
    <phoneticPr fontId="3"/>
  </si>
  <si>
    <t>自動入力されますので、お客様のご記入は不要です。</t>
    <rPh sb="0" eb="2">
      <t>ジドウ</t>
    </rPh>
    <rPh sb="2" eb="4">
      <t>ニュウリョク</t>
    </rPh>
    <rPh sb="12" eb="14">
      <t>キャクサマ</t>
    </rPh>
    <rPh sb="16" eb="18">
      <t>キニュウ</t>
    </rPh>
    <rPh sb="19" eb="21">
      <t>フヨウ</t>
    </rPh>
    <phoneticPr fontId="3"/>
  </si>
  <si>
    <t>UPC</t>
    <phoneticPr fontId="3"/>
  </si>
  <si>
    <t>送付先別にお申込みをされた数量をご記入ください。</t>
    <rPh sb="6" eb="8">
      <t>モウシコ</t>
    </rPh>
    <rPh sb="13" eb="15">
      <t>スウリョウ</t>
    </rPh>
    <rPh sb="17" eb="19">
      <t>キニュウ</t>
    </rPh>
    <phoneticPr fontId="3"/>
  </si>
  <si>
    <t>送付先別にお申込みをされた単価をご記入ください。</t>
    <rPh sb="6" eb="8">
      <t>モウシコ</t>
    </rPh>
    <rPh sb="13" eb="15">
      <t>タンカ</t>
    </rPh>
    <rPh sb="17" eb="19">
      <t>キニュウ</t>
    </rPh>
    <phoneticPr fontId="3"/>
  </si>
  <si>
    <t>送付先会社名</t>
    <rPh sb="0" eb="3">
      <t>ソウフサキ</t>
    </rPh>
    <rPh sb="3" eb="6">
      <t>カイシャメイ</t>
    </rPh>
    <phoneticPr fontId="3"/>
  </si>
  <si>
    <t>本品を送付する先の会社名をご記入ください。(エンドユーザーへの個別配送以外の場合)</t>
    <rPh sb="0" eb="2">
      <t>ホンヒン</t>
    </rPh>
    <rPh sb="3" eb="5">
      <t>ソウフ</t>
    </rPh>
    <rPh sb="7" eb="8">
      <t>サキ</t>
    </rPh>
    <rPh sb="9" eb="11">
      <t>カイシャ</t>
    </rPh>
    <rPh sb="11" eb="12">
      <t>メイ</t>
    </rPh>
    <rPh sb="14" eb="16">
      <t>キニュウ</t>
    </rPh>
    <rPh sb="31" eb="33">
      <t>コベツ</t>
    </rPh>
    <rPh sb="33" eb="35">
      <t>ハイソウ</t>
    </rPh>
    <rPh sb="35" eb="37">
      <t>イガイ</t>
    </rPh>
    <rPh sb="38" eb="40">
      <t>バアイ</t>
    </rPh>
    <phoneticPr fontId="3"/>
  </si>
  <si>
    <t>郵便番号</t>
    <rPh sb="0" eb="4">
      <t>ユウビンバンゴウ</t>
    </rPh>
    <phoneticPr fontId="3"/>
  </si>
  <si>
    <t>送付先の郵便番号をご記入ください。</t>
    <rPh sb="0" eb="2">
      <t>ソウフ</t>
    </rPh>
    <rPh sb="2" eb="3">
      <t>サキ</t>
    </rPh>
    <rPh sb="4" eb="8">
      <t>ユウビンバンゴウ</t>
    </rPh>
    <rPh sb="10" eb="12">
      <t>キニュウ</t>
    </rPh>
    <phoneticPr fontId="3"/>
  </si>
  <si>
    <t>送付先住所</t>
    <rPh sb="0" eb="3">
      <t>ソウフサキ</t>
    </rPh>
    <rPh sb="3" eb="5">
      <t>ジュウショ</t>
    </rPh>
    <phoneticPr fontId="3"/>
  </si>
  <si>
    <t>本品を送付する住所を郵便番号からご記入ください。</t>
    <rPh sb="0" eb="2">
      <t>ホンヒン</t>
    </rPh>
    <rPh sb="3" eb="5">
      <t>ソウフ</t>
    </rPh>
    <rPh sb="7" eb="9">
      <t>ジュウショ</t>
    </rPh>
    <rPh sb="10" eb="14">
      <t>ユウビンバンゴウ</t>
    </rPh>
    <rPh sb="17" eb="19">
      <t>キニュウ</t>
    </rPh>
    <phoneticPr fontId="3"/>
  </si>
  <si>
    <t>送付先電話番号</t>
    <rPh sb="0" eb="3">
      <t>ソウフサキ</t>
    </rPh>
    <rPh sb="3" eb="5">
      <t>デンワ</t>
    </rPh>
    <rPh sb="5" eb="7">
      <t>バンゴウ</t>
    </rPh>
    <phoneticPr fontId="3"/>
  </si>
  <si>
    <t>本品を送付する先の電話番号をご記入ください</t>
    <rPh sb="0" eb="2">
      <t>ホンピン</t>
    </rPh>
    <rPh sb="3" eb="5">
      <t>ソウフ</t>
    </rPh>
    <rPh sb="7" eb="8">
      <t>サキ</t>
    </rPh>
    <rPh sb="9" eb="13">
      <t>デンワバンゴウ</t>
    </rPh>
    <rPh sb="15" eb="17">
      <t>キニュウ</t>
    </rPh>
    <phoneticPr fontId="3"/>
  </si>
  <si>
    <t>宛名</t>
    <rPh sb="0" eb="2">
      <t>アテナ</t>
    </rPh>
    <phoneticPr fontId="3"/>
  </si>
  <si>
    <t>本品を送付する際に使用する宛名をご記入ください。</t>
    <rPh sb="0" eb="2">
      <t>ホンピン</t>
    </rPh>
    <rPh sb="3" eb="5">
      <t>ソウフ</t>
    </rPh>
    <rPh sb="7" eb="8">
      <t>サイ</t>
    </rPh>
    <rPh sb="9" eb="11">
      <t>シヨウ</t>
    </rPh>
    <rPh sb="13" eb="15">
      <t>アテナ</t>
    </rPh>
    <rPh sb="17" eb="19">
      <t>キニュウ</t>
    </rPh>
    <phoneticPr fontId="3"/>
  </si>
  <si>
    <t>配送希望日</t>
    <rPh sb="0" eb="2">
      <t>ハイソウ</t>
    </rPh>
    <rPh sb="2" eb="5">
      <t>キボウビ</t>
    </rPh>
    <phoneticPr fontId="3"/>
  </si>
  <si>
    <t xml:space="preserve">配送希望日をご記入ください。
※最短、入金確認および発送登録シートを受領してから2営業日後の配送となります。
</t>
    <rPh sb="0" eb="2">
      <t>ハイソウ</t>
    </rPh>
    <rPh sb="2" eb="5">
      <t>キボウビ</t>
    </rPh>
    <rPh sb="7" eb="9">
      <t>キニュウ</t>
    </rPh>
    <rPh sb="16" eb="18">
      <t>サイタン</t>
    </rPh>
    <rPh sb="19" eb="21">
      <t>ニュウキン</t>
    </rPh>
    <rPh sb="21" eb="23">
      <t>カクニン</t>
    </rPh>
    <rPh sb="26" eb="28">
      <t>ハッソウ</t>
    </rPh>
    <rPh sb="28" eb="30">
      <t>トウロク</t>
    </rPh>
    <rPh sb="34" eb="36">
      <t>ジュリョウ</t>
    </rPh>
    <rPh sb="41" eb="44">
      <t>エイギョウビ</t>
    </rPh>
    <rPh sb="44" eb="45">
      <t>ゴ</t>
    </rPh>
    <rPh sb="46" eb="48">
      <t>ハイソウ</t>
    </rPh>
    <phoneticPr fontId="3"/>
  </si>
  <si>
    <t>※遠方および交通・物流状況により配送希望日よりも遅れて配送完了となる可能性がございます。予めご了承ください。</t>
    <phoneticPr fontId="3"/>
  </si>
  <si>
    <t>納品書の同封有無</t>
    <rPh sb="0" eb="3">
      <t>ノウヒンショ</t>
    </rPh>
    <rPh sb="4" eb="6">
      <t>ドウフウ</t>
    </rPh>
    <rPh sb="6" eb="8">
      <t>ウム</t>
    </rPh>
    <phoneticPr fontId="3"/>
  </si>
  <si>
    <t>納品書の必要有無を選択してください。</t>
    <rPh sb="0" eb="3">
      <t>ノウヒンショ</t>
    </rPh>
    <rPh sb="4" eb="6">
      <t>ヒツヨウ</t>
    </rPh>
    <rPh sb="6" eb="8">
      <t>ウム</t>
    </rPh>
    <rPh sb="9" eb="11">
      <t>センタク</t>
    </rPh>
    <phoneticPr fontId="3"/>
  </si>
  <si>
    <t>案内状の有無</t>
    <rPh sb="0" eb="3">
      <t>アンナイジョウ</t>
    </rPh>
    <rPh sb="4" eb="6">
      <t>ウム</t>
    </rPh>
    <phoneticPr fontId="3"/>
  </si>
  <si>
    <t xml:space="preserve">・本品と併せて案内状の送付が必要な場合は、「有」をご記入ください。
</t>
    <rPh sb="1" eb="3">
      <t>ホンピン</t>
    </rPh>
    <rPh sb="4" eb="5">
      <t>アワ</t>
    </rPh>
    <rPh sb="7" eb="10">
      <t>アンナイジョウ</t>
    </rPh>
    <rPh sb="11" eb="13">
      <t>ソウフ</t>
    </rPh>
    <rPh sb="14" eb="16">
      <t>ヒツヨウ</t>
    </rPh>
    <rPh sb="17" eb="19">
      <t>バアイ</t>
    </rPh>
    <rPh sb="22" eb="23">
      <t>ア</t>
    </rPh>
    <rPh sb="26" eb="28">
      <t>キニュウ</t>
    </rPh>
    <phoneticPr fontId="3"/>
  </si>
  <si>
    <t>・案内状はお客様にて作成をいただく必要性がございます。作成完了後、発送登録フォームからアップロードしてください。</t>
    <phoneticPr fontId="3"/>
  </si>
  <si>
    <t>のし掛けタイプ</t>
    <rPh sb="2" eb="3">
      <t>カ</t>
    </rPh>
    <phoneticPr fontId="3"/>
  </si>
  <si>
    <t>ご希望ののし掛けタイプをセル内のリストからお選びください。のし掛けが不要な場合は「不要」をお選びください。</t>
    <rPh sb="1" eb="3">
      <t>キボウ</t>
    </rPh>
    <rPh sb="6" eb="7">
      <t>カ</t>
    </rPh>
    <rPh sb="14" eb="15">
      <t>ナイ</t>
    </rPh>
    <rPh sb="22" eb="23">
      <t>エラ</t>
    </rPh>
    <rPh sb="31" eb="32">
      <t>ガ</t>
    </rPh>
    <rPh sb="34" eb="36">
      <t>フヨウ</t>
    </rPh>
    <rPh sb="37" eb="39">
      <t>バアイ</t>
    </rPh>
    <rPh sb="41" eb="43">
      <t>フヨウ</t>
    </rPh>
    <rPh sb="46" eb="47">
      <t>エラ</t>
    </rPh>
    <phoneticPr fontId="3"/>
  </si>
  <si>
    <t>表書き</t>
    <rPh sb="0" eb="1">
      <t>ヒョウ</t>
    </rPh>
    <rPh sb="1" eb="2">
      <t>ガ</t>
    </rPh>
    <phoneticPr fontId="3"/>
  </si>
  <si>
    <t>表書きがの有無をセル内のリストからお選びください。</t>
    <rPh sb="0" eb="1">
      <t>オモテ</t>
    </rPh>
    <rPh sb="1" eb="2">
      <t>ガ</t>
    </rPh>
    <rPh sb="5" eb="7">
      <t>ウム</t>
    </rPh>
    <rPh sb="10" eb="11">
      <t>ナイ</t>
    </rPh>
    <rPh sb="18" eb="19">
      <t>エラ</t>
    </rPh>
    <phoneticPr fontId="3"/>
  </si>
  <si>
    <t>表書き文</t>
    <rPh sb="0" eb="2">
      <t>オモテガ</t>
    </rPh>
    <rPh sb="3" eb="4">
      <t>ブン</t>
    </rPh>
    <phoneticPr fontId="3"/>
  </si>
  <si>
    <t>表書きが「有」の場合は、こちらのご希望の表書き分をご記入ください。</t>
    <rPh sb="0" eb="2">
      <t>オモテガ</t>
    </rPh>
    <rPh sb="5" eb="6">
      <t>アリ</t>
    </rPh>
    <rPh sb="8" eb="10">
      <t>バアイ</t>
    </rPh>
    <rPh sb="17" eb="19">
      <t>キボウ</t>
    </rPh>
    <rPh sb="20" eb="22">
      <t>オモテガ</t>
    </rPh>
    <rPh sb="23" eb="24">
      <t>ブン</t>
    </rPh>
    <rPh sb="26" eb="28">
      <t>キニュウ</t>
    </rPh>
    <phoneticPr fontId="3"/>
  </si>
  <si>
    <t>名入れ</t>
    <rPh sb="0" eb="2">
      <t>ナイ</t>
    </rPh>
    <phoneticPr fontId="3"/>
  </si>
  <si>
    <t>のしへ名入れが必要な場合は、セル内のリストから「有」をお選びください。</t>
    <rPh sb="3" eb="5">
      <t>ナイ</t>
    </rPh>
    <rPh sb="7" eb="9">
      <t>ヒツヨウ</t>
    </rPh>
    <rPh sb="10" eb="12">
      <t>バアイ</t>
    </rPh>
    <rPh sb="16" eb="17">
      <t>ナイ</t>
    </rPh>
    <rPh sb="24" eb="25">
      <t>アリ</t>
    </rPh>
    <rPh sb="28" eb="29">
      <t>エラ</t>
    </rPh>
    <phoneticPr fontId="3"/>
  </si>
  <si>
    <t>「有」をお選びいただいた場合、申込み企業名をのしへ印刷いたします。</t>
    <rPh sb="1" eb="2">
      <t>アリ</t>
    </rPh>
    <rPh sb="5" eb="6">
      <t>エラ</t>
    </rPh>
    <rPh sb="12" eb="14">
      <t>バアイ</t>
    </rPh>
    <rPh sb="15" eb="17">
      <t>モウシコ</t>
    </rPh>
    <rPh sb="18" eb="20">
      <t>キギョウ</t>
    </rPh>
    <rPh sb="20" eb="21">
      <t>メイ</t>
    </rPh>
    <rPh sb="25" eb="27">
      <t>インサツ</t>
    </rPh>
    <phoneticPr fontId="3"/>
  </si>
  <si>
    <t>■品番リスト</t>
    <rPh sb="1" eb="3">
      <t>ヒンバン</t>
    </rPh>
    <phoneticPr fontId="3"/>
  </si>
  <si>
    <t>ブランド</t>
    <phoneticPr fontId="3"/>
  </si>
  <si>
    <t>課税率</t>
    <rPh sb="0" eb="2">
      <t>カゼイ</t>
    </rPh>
    <rPh sb="2" eb="3">
      <t>リツ</t>
    </rPh>
    <phoneticPr fontId="3"/>
  </si>
  <si>
    <t>読み方</t>
    <rPh sb="0" eb="1">
      <t>ヨ</t>
    </rPh>
    <rPh sb="2" eb="3">
      <t>カタ</t>
    </rPh>
    <phoneticPr fontId="3"/>
  </si>
  <si>
    <t>楽天</t>
    <rPh sb="0" eb="2">
      <t>ラクテン</t>
    </rPh>
    <phoneticPr fontId="3"/>
  </si>
  <si>
    <t>楽天ギフトカード</t>
    <rPh sb="0" eb="2">
      <t>ラクテン</t>
    </rPh>
    <phoneticPr fontId="3"/>
  </si>
  <si>
    <t>非課税</t>
    <rPh sb="0" eb="3">
      <t>ヒカゼイ</t>
    </rPh>
    <phoneticPr fontId="3"/>
  </si>
  <si>
    <t>1000円～100,000円の価格レンジから1円単位で申請が可能です。手数料(1ポイント＝0.5円)に対して消費税が発生します。</t>
    <rPh sb="4" eb="5">
      <t>エン</t>
    </rPh>
    <rPh sb="13" eb="14">
      <t>エン</t>
    </rPh>
    <rPh sb="15" eb="17">
      <t>カカク</t>
    </rPh>
    <rPh sb="23" eb="26">
      <t>エンタンイ</t>
    </rPh>
    <rPh sb="27" eb="29">
      <t>シンセイ</t>
    </rPh>
    <rPh sb="30" eb="32">
      <t>カノウ</t>
    </rPh>
    <phoneticPr fontId="3"/>
  </si>
  <si>
    <t>※追加をした時、「数式」→「選択範囲から作成」をする</t>
    <rPh sb="1" eb="3">
      <t>ツイカ</t>
    </rPh>
    <rPh sb="6" eb="7">
      <t>トキ</t>
    </rPh>
    <rPh sb="9" eb="11">
      <t>スウシキ</t>
    </rPh>
    <rPh sb="14" eb="16">
      <t>センタク</t>
    </rPh>
    <rPh sb="16" eb="18">
      <t>ハンイ</t>
    </rPh>
    <rPh sb="20" eb="22">
      <t>サクセイ</t>
    </rPh>
    <phoneticPr fontId="3"/>
  </si>
  <si>
    <t>*PayPayは発行金額100万円以上</t>
    <rPh sb="8" eb="10">
      <t>ハッコウ</t>
    </rPh>
    <rPh sb="10" eb="12">
      <t>キンガク</t>
    </rPh>
    <rPh sb="15" eb="17">
      <t>マンエン</t>
    </rPh>
    <rPh sb="17" eb="19">
      <t>イジョウ</t>
    </rPh>
    <phoneticPr fontId="3"/>
  </si>
  <si>
    <t>ブランドを追加しテーブル範囲を広げる</t>
    <rPh sb="5" eb="7">
      <t>ツイカ</t>
    </rPh>
    <rPh sb="12" eb="14">
      <t>ハンイ</t>
    </rPh>
    <rPh sb="15" eb="16">
      <t>ヒロ</t>
    </rPh>
    <phoneticPr fontId="3"/>
  </si>
  <si>
    <t>ディズニープラス</t>
    <phoneticPr fontId="3"/>
  </si>
  <si>
    <t>モスカード</t>
    <phoneticPr fontId="3"/>
  </si>
  <si>
    <t>オイシックス</t>
    <phoneticPr fontId="3"/>
  </si>
  <si>
    <t>Pairs</t>
    <phoneticPr fontId="3"/>
  </si>
  <si>
    <t>GO</t>
    <phoneticPr fontId="3"/>
  </si>
  <si>
    <t>Coke_ON</t>
    <phoneticPr fontId="3"/>
  </si>
  <si>
    <t>QUOカードpay</t>
    <phoneticPr fontId="3"/>
  </si>
  <si>
    <t>タリーズ</t>
    <phoneticPr fontId="3"/>
  </si>
  <si>
    <t>吉野家</t>
    <phoneticPr fontId="3"/>
  </si>
  <si>
    <t>えらべるギフトチケット_グルメタイプ</t>
    <phoneticPr fontId="3"/>
  </si>
  <si>
    <t>Hulu</t>
    <phoneticPr fontId="3"/>
  </si>
  <si>
    <t>すかいらーく</t>
    <phoneticPr fontId="3"/>
  </si>
  <si>
    <t>Roblox_額面固定</t>
    <phoneticPr fontId="3"/>
  </si>
  <si>
    <t>KFC</t>
    <phoneticPr fontId="3"/>
  </si>
  <si>
    <t>サーティワンアイスクリーム</t>
    <phoneticPr fontId="3"/>
  </si>
  <si>
    <t>JCB</t>
  </si>
  <si>
    <t>←ココ</t>
    <phoneticPr fontId="3"/>
  </si>
  <si>
    <t>QUOカードPay</t>
  </si>
  <si>
    <t>Google Play</t>
  </si>
  <si>
    <t>IF(AND(D19="PayPay",N19&lt;1000000),125000,VLOOKUP(D19,手数料率,2,0)*N19)</t>
    <phoneticPr fontId="3"/>
  </si>
  <si>
    <t>Uber Eats</t>
  </si>
  <si>
    <t>ブランド名が「PayPay」かつ発行金額が100万円未満の時、発行金額＋125000円。それ以外は手数料率を掛ける。</t>
    <rPh sb="4" eb="5">
      <t>メイ</t>
    </rPh>
    <rPh sb="16" eb="18">
      <t>ハッコウ</t>
    </rPh>
    <rPh sb="18" eb="20">
      <t>キンガク</t>
    </rPh>
    <rPh sb="24" eb="26">
      <t>マンエン</t>
    </rPh>
    <rPh sb="26" eb="28">
      <t>ミマン</t>
    </rPh>
    <rPh sb="29" eb="30">
      <t>トキ</t>
    </rPh>
    <rPh sb="31" eb="33">
      <t>ハッコウ</t>
    </rPh>
    <rPh sb="33" eb="35">
      <t>キンガク</t>
    </rPh>
    <rPh sb="42" eb="43">
      <t>エン</t>
    </rPh>
    <rPh sb="46" eb="48">
      <t>イガイ</t>
    </rPh>
    <rPh sb="49" eb="53">
      <t>テスウリョウリツ</t>
    </rPh>
    <rPh sb="54" eb="55">
      <t>カ</t>
    </rPh>
    <phoneticPr fontId="3"/>
  </si>
  <si>
    <t>Uber Taxi</t>
  </si>
  <si>
    <t>Visa</t>
  </si>
  <si>
    <t>ディズニープラス</t>
  </si>
  <si>
    <t>Amazon</t>
  </si>
  <si>
    <t>出前館</t>
  </si>
  <si>
    <t>PayPay</t>
    <phoneticPr fontId="3"/>
  </si>
  <si>
    <t>dポイント</t>
    <phoneticPr fontId="3"/>
  </si>
  <si>
    <t>500円｜1,000円｜2,000円｜3,000円｜5,000円の中から申請が可能です。</t>
    <phoneticPr fontId="3"/>
  </si>
  <si>
    <t>ーーーーーーーーーー以下は見積取得後、正式にご発注される場合は下記追記のうえ改めて当社担当へ送付ください。ーーーーーーーーーー</t>
    <rPh sb="10" eb="12">
      <t>イカ</t>
    </rPh>
    <rPh sb="13" eb="15">
      <t>ミツモリ</t>
    </rPh>
    <rPh sb="15" eb="18">
      <t>シュトクゴ</t>
    </rPh>
    <rPh sb="19" eb="21">
      <t>セイシキ</t>
    </rPh>
    <rPh sb="23" eb="25">
      <t>ハッチュウ</t>
    </rPh>
    <rPh sb="28" eb="30">
      <t>バアイ</t>
    </rPh>
    <rPh sb="31" eb="33">
      <t>カキ</t>
    </rPh>
    <rPh sb="33" eb="35">
      <t>ツイキ</t>
    </rPh>
    <rPh sb="38" eb="39">
      <t>アラタ</t>
    </rPh>
    <rPh sb="41" eb="42">
      <t>トウ</t>
    </rPh>
    <rPh sb="42" eb="43">
      <t>シャ</t>
    </rPh>
    <rPh sb="43" eb="45">
      <t>タントウ</t>
    </rPh>
    <rPh sb="46" eb="48">
      <t>ソウフ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</si>
</sst>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mmdd"/>
  </numFmts>
  <fonts count="28"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b/>
      <sz val="11"/>
      <color theme="1"/>
      <name val="游ゴシック"/>
      <family val="3"/>
      <charset val="128"/>
      <scheme val="minor"/>
    </font>
    <font>
      <b/>
      <sz val="16"/>
      <color theme="1"/>
      <name val="Meiryo UI"/>
      <family val="3"/>
      <charset val="128"/>
    </font>
    <font>
      <b/>
      <sz val="14"/>
      <color theme="1"/>
      <name val="Meiryo UI"/>
      <family val="3"/>
      <charset val="128"/>
    </font>
    <font>
      <b/>
      <u/>
      <sz val="14"/>
      <color theme="1"/>
      <name val="游ゴシック"/>
      <family val="3"/>
      <charset val="128"/>
      <scheme val="minor"/>
    </font>
    <font>
      <sz val="9"/>
      <color theme="1"/>
      <name val="游ゴシック"/>
      <family val="2"/>
      <charset val="128"/>
      <scheme val="minor"/>
    </font>
    <font>
      <b/>
      <sz val="6"/>
      <color rgb="FFFF0000"/>
      <name val="游ゴシック"/>
      <family val="3"/>
      <charset val="128"/>
      <scheme val="minor"/>
    </font>
    <font>
      <b/>
      <u/>
      <sz val="14"/>
      <color rgb="FFFF0000"/>
      <name val="游ゴシック"/>
      <family val="3"/>
      <charset val="128"/>
      <scheme val="minor"/>
    </font>
    <font>
      <b/>
      <sz val="9"/>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sz val="11"/>
      <name val="游ゴシック"/>
      <family val="3"/>
      <charset val="128"/>
      <scheme val="minor"/>
    </font>
    <font>
      <u/>
      <sz val="11"/>
      <color theme="10"/>
      <name val="游ゴシック"/>
      <family val="2"/>
      <charset val="128"/>
      <scheme val="minor"/>
    </font>
    <font>
      <sz val="9"/>
      <color rgb="FFFF0000"/>
      <name val="游ゴシック"/>
      <family val="3"/>
      <charset val="128"/>
      <scheme val="minor"/>
    </font>
    <font>
      <b/>
      <sz val="11"/>
      <color rgb="FF000000"/>
      <name val="游ゴシック"/>
      <family val="3"/>
      <charset val="128"/>
      <scheme val="minor"/>
    </font>
    <font>
      <sz val="11"/>
      <color rgb="FF000000"/>
      <name val="游ゴシック"/>
      <family val="3"/>
      <charset val="128"/>
      <scheme val="minor"/>
    </font>
    <font>
      <b/>
      <sz val="22"/>
      <color theme="1"/>
      <name val="游ゴシック"/>
      <family val="3"/>
      <charset val="128"/>
      <scheme val="minor"/>
    </font>
    <font>
      <b/>
      <sz val="18"/>
      <color rgb="FFFF0000"/>
      <name val="游ゴシック"/>
      <family val="3"/>
      <charset val="128"/>
      <scheme val="minor"/>
    </font>
    <font>
      <b/>
      <sz val="14"/>
      <color theme="1"/>
      <name val="游ゴシック"/>
      <family val="3"/>
      <charset val="128"/>
      <scheme val="minor"/>
    </font>
    <font>
      <sz val="11"/>
      <color theme="1"/>
      <name val="游ゴシック"/>
      <family val="3"/>
      <charset val="128"/>
      <scheme val="minor"/>
    </font>
    <font>
      <b/>
      <sz val="10"/>
      <name val="游ゴシック"/>
      <family val="3"/>
      <charset val="128"/>
      <scheme val="minor"/>
    </font>
    <font>
      <sz val="10"/>
      <name val="游ゴシック"/>
      <family val="3"/>
      <charset val="128"/>
      <scheme val="minor"/>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rgb="FFFFFF00"/>
        <bgColor indexed="64"/>
      </patternFill>
    </fill>
  </fills>
  <borders count="96">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double">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bottom/>
      <diagonal/>
    </border>
    <border>
      <left/>
      <right style="medium">
        <color rgb="FF000000"/>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dotted">
        <color theme="0" tint="-0.499984740745262"/>
      </left>
      <right style="dotted">
        <color theme="0" tint="-0.499984740745262"/>
      </right>
      <top style="double">
        <color auto="1"/>
      </top>
      <bottom/>
      <diagonal/>
    </border>
    <border>
      <left/>
      <right style="thin">
        <color auto="1"/>
      </right>
      <top/>
      <bottom/>
      <diagonal/>
    </border>
    <border>
      <left style="thin">
        <color auto="1"/>
      </left>
      <right/>
      <top/>
      <bottom/>
      <diagonal/>
    </border>
    <border>
      <left style="dotted">
        <color theme="0" tint="-0.499984740745262"/>
      </left>
      <right style="dotted">
        <color theme="0" tint="-0.499984740745262"/>
      </right>
      <top/>
      <bottom style="medium">
        <color auto="1"/>
      </bottom>
      <diagonal/>
    </border>
    <border>
      <left style="dotted">
        <color theme="0" tint="-0.499984740745262"/>
      </left>
      <right style="dotted">
        <color theme="0" tint="-0.499984740745262"/>
      </right>
      <top/>
      <bottom/>
      <diagonal/>
    </border>
    <border>
      <left style="dotted">
        <color theme="0" tint="-0.499984740745262"/>
      </left>
      <right style="dotted">
        <color theme="0" tint="-0.499984740745262"/>
      </right>
      <top style="medium">
        <color auto="1"/>
      </top>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theme="0" tint="-0.499984740745262"/>
      </top>
      <bottom style="thin">
        <color indexed="64"/>
      </bottom>
      <diagonal/>
    </border>
    <border>
      <left/>
      <right/>
      <top style="hair">
        <color theme="0" tint="-0.499984740745262"/>
      </top>
      <bottom style="thin">
        <color indexed="64"/>
      </bottom>
      <diagonal/>
    </border>
    <border>
      <left/>
      <right style="thin">
        <color indexed="64"/>
      </right>
      <top style="hair">
        <color theme="0" tint="-0.499984740745262"/>
      </top>
      <bottom style="thin">
        <color indexed="64"/>
      </bottom>
      <diagonal/>
    </border>
    <border>
      <left/>
      <right style="thin">
        <color auto="1"/>
      </right>
      <top/>
      <bottom style="thin">
        <color indexed="64"/>
      </bottom>
      <diagonal/>
    </border>
    <border>
      <left style="thin">
        <color indexed="64"/>
      </left>
      <right style="thin">
        <color indexed="64"/>
      </right>
      <top/>
      <bottom/>
      <diagonal/>
    </border>
    <border>
      <left style="dotted">
        <color theme="0" tint="-0.499984740745262"/>
      </left>
      <right style="dotted">
        <color theme="0" tint="-0.499984740745262"/>
      </right>
      <top style="hair">
        <color indexed="64"/>
      </top>
      <bottom style="hair">
        <color indexed="64"/>
      </bottom>
      <diagonal/>
    </border>
    <border>
      <left style="dotted">
        <color theme="0" tint="-0.499984740745262"/>
      </left>
      <right style="dotted">
        <color theme="0" tint="-0.499984740745262"/>
      </right>
      <top/>
      <bottom style="hair">
        <color indexed="64"/>
      </bottom>
      <diagonal/>
    </border>
    <border>
      <left style="hair">
        <color indexed="64"/>
      </left>
      <right style="dotted">
        <color theme="0" tint="-0.499984740745262"/>
      </right>
      <top style="hair">
        <color indexed="64"/>
      </top>
      <bottom style="hair">
        <color indexed="64"/>
      </bottom>
      <diagonal/>
    </border>
    <border>
      <left style="dotted">
        <color theme="0" tint="-0.499984740745262"/>
      </left>
      <right style="dotted">
        <color theme="0" tint="-0.499984740745262"/>
      </right>
      <top style="hair">
        <color indexed="64"/>
      </top>
      <bottom/>
      <diagonal/>
    </border>
    <border>
      <left style="hair">
        <color indexed="64"/>
      </left>
      <right style="dotted">
        <color theme="0" tint="-0.499984740745262"/>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top/>
      <bottom style="hair">
        <color indexed="64"/>
      </bottom>
      <diagonal/>
    </border>
    <border>
      <left/>
      <right/>
      <top style="hair">
        <color indexed="64"/>
      </top>
      <bottom style="medium">
        <color indexed="64"/>
      </bottom>
      <diagonal/>
    </border>
    <border>
      <left/>
      <right style="medium">
        <color indexed="64"/>
      </right>
      <top style="double">
        <color auto="1"/>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268">
    <xf numFmtId="0" fontId="0" fillId="0" borderId="0" xfId="0">
      <alignment vertical="center"/>
    </xf>
    <xf numFmtId="0" fontId="7" fillId="0" borderId="0" xfId="0" applyFont="1">
      <alignmen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4" fillId="2" borderId="15" xfId="0" applyFont="1" applyFill="1"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19" xfId="0" applyBorder="1" applyAlignment="1">
      <alignment horizontal="center" vertical="center"/>
    </xf>
    <xf numFmtId="0" fontId="4" fillId="0" borderId="0" xfId="0" applyFont="1" applyAlignment="1">
      <alignment horizontal="right" vertical="center"/>
    </xf>
    <xf numFmtId="38" fontId="0" fillId="0" borderId="0" xfId="1" applyFont="1" applyBorder="1" applyAlignment="1">
      <alignment horizontal="right" vertical="center"/>
    </xf>
    <xf numFmtId="3" fontId="0" fillId="0" borderId="0" xfId="0" applyNumberFormat="1">
      <alignment vertical="center"/>
    </xf>
    <xf numFmtId="0" fontId="0" fillId="0" borderId="8" xfId="0" applyBorder="1" applyAlignment="1">
      <alignment vertical="center" wrapText="1"/>
    </xf>
    <xf numFmtId="38" fontId="0" fillId="0" borderId="4" xfId="1" applyFont="1" applyBorder="1" applyAlignment="1">
      <alignment vertical="center"/>
    </xf>
    <xf numFmtId="0" fontId="2" fillId="0" borderId="0" xfId="0" applyFont="1">
      <alignment vertical="center"/>
    </xf>
    <xf numFmtId="0" fontId="2" fillId="0" borderId="0" xfId="0" applyFont="1" applyAlignment="1">
      <alignment horizontal="centerContinuous" vertical="center"/>
    </xf>
    <xf numFmtId="0" fontId="0" fillId="3" borderId="4" xfId="0" applyFill="1" applyBorder="1" applyAlignment="1" applyProtection="1">
      <alignment horizontal="center" vertical="center"/>
      <protection locked="0"/>
    </xf>
    <xf numFmtId="38" fontId="0" fillId="3" borderId="4" xfId="1" applyFont="1" applyFill="1" applyBorder="1" applyAlignment="1" applyProtection="1">
      <alignment horizontal="right" vertical="center"/>
      <protection locked="0"/>
    </xf>
    <xf numFmtId="0" fontId="0" fillId="4" borderId="0" xfId="0" applyFill="1">
      <alignment vertical="center"/>
    </xf>
    <xf numFmtId="10" fontId="0" fillId="0" borderId="16" xfId="0" applyNumberFormat="1" applyBorder="1">
      <alignment vertical="center"/>
    </xf>
    <xf numFmtId="10" fontId="0" fillId="0" borderId="4" xfId="2" applyNumberFormat="1" applyFont="1" applyBorder="1">
      <alignment vertical="center"/>
    </xf>
    <xf numFmtId="0" fontId="13" fillId="0" borderId="0" xfId="0" applyFont="1" applyAlignment="1">
      <alignment horizontal="center" vertical="center"/>
    </xf>
    <xf numFmtId="0" fontId="12" fillId="0" borderId="0" xfId="0" applyFont="1" applyAlignment="1">
      <alignment horizontal="left" vertical="center" wrapText="1"/>
    </xf>
    <xf numFmtId="38" fontId="0" fillId="3" borderId="6" xfId="1" applyFont="1" applyFill="1" applyBorder="1" applyAlignment="1" applyProtection="1">
      <alignment horizontal="right" vertical="center"/>
      <protection locked="0"/>
    </xf>
    <xf numFmtId="0" fontId="4" fillId="0" borderId="14" xfId="0" applyFont="1" applyBorder="1" applyAlignment="1">
      <alignment horizontal="center" vertical="center"/>
    </xf>
    <xf numFmtId="0" fontId="0" fillId="0" borderId="6" xfId="0" applyBorder="1" applyAlignment="1">
      <alignment horizontal="center" vertical="center"/>
    </xf>
    <xf numFmtId="9" fontId="0" fillId="0" borderId="6" xfId="0" applyNumberFormat="1" applyBorder="1">
      <alignment vertical="center"/>
    </xf>
    <xf numFmtId="38" fontId="0" fillId="0" borderId="6" xfId="1" applyFont="1" applyBorder="1">
      <alignment vertical="center"/>
    </xf>
    <xf numFmtId="0" fontId="8" fillId="0" borderId="7" xfId="0" applyFont="1" applyBorder="1" applyAlignment="1">
      <alignment vertical="center" wrapText="1"/>
    </xf>
    <xf numFmtId="0" fontId="0" fillId="0" borderId="38" xfId="0" applyBorder="1">
      <alignment vertical="center"/>
    </xf>
    <xf numFmtId="38" fontId="0" fillId="0" borderId="0" xfId="1" applyFont="1">
      <alignment vertical="center"/>
    </xf>
    <xf numFmtId="38" fontId="0" fillId="0" borderId="0" xfId="0" applyNumberFormat="1">
      <alignment vertical="center"/>
    </xf>
    <xf numFmtId="0" fontId="0" fillId="6" borderId="0" xfId="0" applyFill="1">
      <alignment vertical="center"/>
    </xf>
    <xf numFmtId="0" fontId="0" fillId="0" borderId="10" xfId="0" applyBorder="1" applyAlignment="1">
      <alignment horizontal="center" vertical="center"/>
    </xf>
    <xf numFmtId="0" fontId="4" fillId="2" borderId="0" xfId="0" applyFont="1" applyFill="1" applyAlignment="1">
      <alignment horizontal="center" vertical="center"/>
    </xf>
    <xf numFmtId="0" fontId="0" fillId="0" borderId="7" xfId="0" applyBorder="1" applyAlignment="1">
      <alignment vertical="center" wrapText="1"/>
    </xf>
    <xf numFmtId="9" fontId="0" fillId="0" borderId="10" xfId="0" applyNumberFormat="1" applyBorder="1">
      <alignment vertical="center"/>
    </xf>
    <xf numFmtId="38" fontId="0" fillId="0" borderId="10" xfId="1" applyFont="1" applyBorder="1">
      <alignment vertical="center"/>
    </xf>
    <xf numFmtId="0" fontId="4" fillId="2" borderId="22" xfId="0" applyFont="1" applyFill="1" applyBorder="1" applyAlignment="1">
      <alignment horizontal="center" vertical="center"/>
    </xf>
    <xf numFmtId="0" fontId="0" fillId="3" borderId="23" xfId="0" applyFill="1" applyBorder="1" applyAlignment="1" applyProtection="1">
      <alignment horizontal="left" vertical="center" wrapText="1"/>
      <protection locked="0"/>
    </xf>
    <xf numFmtId="0" fontId="0" fillId="0" borderId="25" xfId="0" applyBorder="1">
      <alignment vertical="center"/>
    </xf>
    <xf numFmtId="11" fontId="0" fillId="3" borderId="32" xfId="0" applyNumberFormat="1" applyFill="1" applyBorder="1" applyAlignment="1" applyProtection="1">
      <alignment horizontal="left" vertical="center" wrapText="1"/>
      <protection locked="0"/>
    </xf>
    <xf numFmtId="0" fontId="4" fillId="0" borderId="39" xfId="0" applyFont="1" applyBorder="1" applyAlignment="1">
      <alignment horizontal="center" vertical="center"/>
    </xf>
    <xf numFmtId="9" fontId="0" fillId="0" borderId="0" xfId="0" applyNumberFormat="1">
      <alignment vertical="center"/>
    </xf>
    <xf numFmtId="0" fontId="4" fillId="0" borderId="5" xfId="0" applyFont="1" applyBorder="1" applyAlignment="1">
      <alignment horizontal="left" vertical="center"/>
    </xf>
    <xf numFmtId="38" fontId="17" fillId="0" borderId="6" xfId="0" applyNumberFormat="1" applyFont="1" applyBorder="1" applyAlignment="1">
      <alignment horizontal="right" vertical="center"/>
    </xf>
    <xf numFmtId="0" fontId="0" fillId="5" borderId="32" xfId="0" applyFill="1" applyBorder="1">
      <alignment vertical="center"/>
    </xf>
    <xf numFmtId="0" fontId="0" fillId="5" borderId="0" xfId="0" applyFill="1">
      <alignment vertical="center"/>
    </xf>
    <xf numFmtId="0" fontId="0" fillId="5" borderId="23" xfId="0" applyFill="1" applyBorder="1">
      <alignment vertical="center"/>
    </xf>
    <xf numFmtId="0" fontId="0" fillId="5" borderId="26" xfId="0" applyFill="1" applyBorder="1">
      <alignment vertical="center"/>
    </xf>
    <xf numFmtId="0" fontId="0" fillId="5" borderId="33" xfId="0" applyFill="1" applyBorder="1">
      <alignment vertical="center"/>
    </xf>
    <xf numFmtId="0" fontId="0" fillId="5" borderId="34" xfId="0" applyFill="1" applyBorder="1">
      <alignment vertical="center"/>
    </xf>
    <xf numFmtId="38" fontId="16" fillId="0" borderId="43" xfId="1" applyFont="1" applyFill="1" applyBorder="1" applyAlignment="1">
      <alignment vertical="center"/>
    </xf>
    <xf numFmtId="38" fontId="16" fillId="0" borderId="8" xfId="1" applyFont="1" applyFill="1" applyBorder="1" applyAlignment="1">
      <alignment vertical="center"/>
    </xf>
    <xf numFmtId="38" fontId="16" fillId="0" borderId="37" xfId="1" applyFont="1" applyBorder="1" applyAlignment="1">
      <alignment vertical="center"/>
    </xf>
    <xf numFmtId="0" fontId="0" fillId="0" borderId="44" xfId="0" applyBorder="1">
      <alignment vertical="center"/>
    </xf>
    <xf numFmtId="0" fontId="17" fillId="0" borderId="10" xfId="0" applyFont="1" applyBorder="1" applyAlignment="1">
      <alignment horizontal="right" vertical="center"/>
    </xf>
    <xf numFmtId="38" fontId="0" fillId="0" borderId="10" xfId="1" applyFont="1" applyFill="1" applyBorder="1" applyAlignment="1">
      <alignment horizontal="right" vertical="center"/>
    </xf>
    <xf numFmtId="0" fontId="0" fillId="0" borderId="11" xfId="0" applyBorder="1" applyAlignment="1">
      <alignment vertical="center" wrapText="1"/>
    </xf>
    <xf numFmtId="38" fontId="16" fillId="0" borderId="46" xfId="1" applyFont="1" applyFill="1" applyBorder="1" applyAlignment="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0" fillId="0" borderId="0" xfId="0" applyAlignment="1" applyProtection="1">
      <alignment horizontal="left" vertical="center" wrapText="1"/>
      <protection locked="0"/>
    </xf>
    <xf numFmtId="0" fontId="0" fillId="0" borderId="0" xfId="0" applyAlignment="1">
      <alignment vertical="center" wrapText="1"/>
    </xf>
    <xf numFmtId="0" fontId="0" fillId="5" borderId="53" xfId="0" applyFill="1" applyBorder="1">
      <alignment vertical="center"/>
    </xf>
    <xf numFmtId="0" fontId="4" fillId="2" borderId="39" xfId="0" applyFont="1" applyFill="1" applyBorder="1" applyAlignment="1">
      <alignment horizontal="center" vertical="center"/>
    </xf>
    <xf numFmtId="0" fontId="0" fillId="3" borderId="54" xfId="0" applyFill="1" applyBorder="1" applyAlignment="1" applyProtection="1">
      <alignment horizontal="left" vertical="center" wrapText="1"/>
      <protection locked="0"/>
    </xf>
    <xf numFmtId="0" fontId="0" fillId="3" borderId="40" xfId="0" applyFill="1" applyBorder="1" applyAlignment="1" applyProtection="1">
      <alignment horizontal="left" vertical="center" wrapText="1"/>
      <protection locked="0"/>
    </xf>
    <xf numFmtId="0" fontId="0" fillId="5" borderId="51" xfId="0" applyFill="1" applyBorder="1">
      <alignment vertical="center"/>
    </xf>
    <xf numFmtId="0" fontId="0" fillId="5" borderId="27" xfId="0" applyFill="1" applyBorder="1">
      <alignment vertical="center"/>
    </xf>
    <xf numFmtId="11" fontId="0" fillId="3" borderId="55" xfId="0" applyNumberFormat="1" applyFill="1" applyBorder="1" applyAlignment="1" applyProtection="1">
      <alignment horizontal="left" vertical="center" wrapText="1"/>
      <protection locked="0"/>
    </xf>
    <xf numFmtId="0" fontId="0" fillId="5" borderId="56" xfId="0" applyFill="1" applyBorder="1">
      <alignment vertical="center"/>
    </xf>
    <xf numFmtId="0" fontId="0" fillId="5" borderId="57" xfId="0" applyFill="1" applyBorder="1">
      <alignment vertical="center"/>
    </xf>
    <xf numFmtId="0" fontId="4" fillId="0" borderId="25" xfId="0" applyFont="1" applyBorder="1" applyAlignment="1">
      <alignment horizontal="left" vertical="center"/>
    </xf>
    <xf numFmtId="11" fontId="0" fillId="3" borderId="40" xfId="0" applyNumberFormat="1" applyFill="1" applyBorder="1" applyAlignment="1" applyProtection="1">
      <alignment horizontal="left" vertical="center" wrapText="1"/>
      <protection locked="0"/>
    </xf>
    <xf numFmtId="0" fontId="0" fillId="5" borderId="59" xfId="0" applyFill="1" applyBorder="1">
      <alignment vertical="center"/>
    </xf>
    <xf numFmtId="0" fontId="0" fillId="5" borderId="60" xfId="0" applyFill="1" applyBorder="1">
      <alignment vertical="center"/>
    </xf>
    <xf numFmtId="0" fontId="12" fillId="0" borderId="55" xfId="0" applyFont="1" applyBorder="1" applyAlignment="1">
      <alignment vertical="center" wrapText="1"/>
    </xf>
    <xf numFmtId="0" fontId="12" fillId="0" borderId="54" xfId="0" applyFont="1" applyBorder="1" applyAlignment="1">
      <alignment vertical="center" wrapText="1"/>
    </xf>
    <xf numFmtId="0" fontId="12" fillId="0" borderId="36" xfId="0" applyFont="1" applyBorder="1" applyAlignment="1">
      <alignment vertical="center" wrapText="1"/>
    </xf>
    <xf numFmtId="0" fontId="12" fillId="0" borderId="35" xfId="0" applyFont="1" applyBorder="1" applyAlignment="1">
      <alignment vertical="center" wrapText="1"/>
    </xf>
    <xf numFmtId="0" fontId="12" fillId="0" borderId="40" xfId="0" applyFont="1" applyBorder="1" applyAlignment="1">
      <alignment vertical="center" wrapText="1"/>
    </xf>
    <xf numFmtId="0" fontId="0" fillId="0" borderId="0" xfId="0" applyProtection="1">
      <alignment vertical="center"/>
      <protection locked="0"/>
    </xf>
    <xf numFmtId="0" fontId="20" fillId="0" borderId="31" xfId="0" applyFont="1" applyBorder="1">
      <alignment vertical="center"/>
    </xf>
    <xf numFmtId="0" fontId="21" fillId="0" borderId="0" xfId="0" applyFont="1">
      <alignment vertical="center"/>
    </xf>
    <xf numFmtId="0" fontId="21" fillId="0" borderId="28" xfId="0" applyFont="1" applyBorder="1">
      <alignment vertical="center"/>
    </xf>
    <xf numFmtId="0" fontId="21" fillId="0" borderId="29" xfId="0" applyFont="1" applyBorder="1">
      <alignment vertical="center"/>
    </xf>
    <xf numFmtId="0" fontId="21" fillId="0" borderId="32" xfId="0" applyFont="1" applyBorder="1">
      <alignment vertical="center"/>
    </xf>
    <xf numFmtId="0" fontId="21" fillId="0" borderId="42" xfId="0" applyFont="1" applyBorder="1">
      <alignment vertical="center"/>
    </xf>
    <xf numFmtId="0" fontId="21" fillId="0" borderId="61" xfId="0" applyFont="1" applyBorder="1">
      <alignment vertical="center"/>
    </xf>
    <xf numFmtId="0" fontId="21" fillId="0" borderId="33" xfId="0" applyFont="1" applyBorder="1">
      <alignment vertical="center"/>
    </xf>
    <xf numFmtId="0" fontId="21" fillId="0" borderId="34" xfId="0" applyFont="1" applyBorder="1">
      <alignment vertical="center"/>
    </xf>
    <xf numFmtId="0" fontId="21" fillId="0" borderId="62" xfId="0" applyFont="1" applyBorder="1">
      <alignment vertical="center"/>
    </xf>
    <xf numFmtId="0" fontId="22" fillId="0" borderId="0" xfId="0" applyFont="1" applyAlignment="1">
      <alignment horizontal="center" vertical="center"/>
    </xf>
    <xf numFmtId="0" fontId="14" fillId="0" borderId="0" xfId="0" applyFont="1">
      <alignment vertical="center"/>
    </xf>
    <xf numFmtId="0" fontId="0" fillId="3" borderId="33" xfId="0" applyFill="1" applyBorder="1" applyAlignment="1" applyProtection="1">
      <alignment horizontal="left" vertical="center" wrapText="1"/>
      <protection locked="0"/>
    </xf>
    <xf numFmtId="0" fontId="0" fillId="3" borderId="63" xfId="0" applyFill="1" applyBorder="1" applyAlignment="1" applyProtection="1">
      <alignment horizontal="left" vertical="center" wrapText="1"/>
      <protection locked="0"/>
    </xf>
    <xf numFmtId="0" fontId="12" fillId="0" borderId="63" xfId="0" applyFont="1" applyBorder="1" applyAlignment="1">
      <alignment vertical="center" wrapText="1"/>
    </xf>
    <xf numFmtId="0" fontId="18" fillId="5" borderId="26" xfId="3" applyFill="1" applyBorder="1">
      <alignment vertical="center"/>
    </xf>
    <xf numFmtId="176" fontId="0" fillId="3" borderId="24" xfId="0" applyNumberFormat="1" applyFill="1" applyBorder="1" applyAlignment="1" applyProtection="1">
      <alignment horizontal="left" vertical="center" wrapText="1"/>
      <protection locked="0"/>
    </xf>
    <xf numFmtId="0" fontId="18" fillId="3" borderId="40" xfId="3" applyFill="1" applyBorder="1" applyAlignment="1" applyProtection="1">
      <alignment horizontal="left" vertical="center" wrapText="1"/>
      <protection locked="0"/>
    </xf>
    <xf numFmtId="0" fontId="4" fillId="0" borderId="0" xfId="0" applyFont="1">
      <alignment vertical="center"/>
    </xf>
    <xf numFmtId="0" fontId="13" fillId="9" borderId="65" xfId="0" applyFont="1" applyFill="1" applyBorder="1" applyAlignment="1">
      <alignment horizontal="center"/>
    </xf>
    <xf numFmtId="0" fontId="13" fillId="9" borderId="68" xfId="0" applyFont="1" applyFill="1" applyBorder="1" applyAlignment="1">
      <alignment horizontal="center" wrapText="1"/>
    </xf>
    <xf numFmtId="0" fontId="0" fillId="0" borderId="69" xfId="0" applyBorder="1">
      <alignment vertical="center"/>
    </xf>
    <xf numFmtId="0" fontId="0" fillId="0" borderId="66" xfId="0" applyBorder="1">
      <alignment vertical="center"/>
    </xf>
    <xf numFmtId="0" fontId="0" fillId="0" borderId="67" xfId="0" applyBorder="1">
      <alignment vertical="center"/>
    </xf>
    <xf numFmtId="0" fontId="24" fillId="0" borderId="71" xfId="0" applyFont="1" applyBorder="1">
      <alignment vertical="center"/>
    </xf>
    <xf numFmtId="0" fontId="0" fillId="0" borderId="72" xfId="0" applyBorder="1">
      <alignment vertical="center"/>
    </xf>
    <xf numFmtId="0" fontId="4" fillId="2" borderId="6" xfId="0" applyFont="1" applyFill="1" applyBorder="1" applyAlignment="1">
      <alignment horizontal="center" vertical="center"/>
    </xf>
    <xf numFmtId="0" fontId="0" fillId="0" borderId="26" xfId="0" applyBorder="1">
      <alignment vertical="center"/>
    </xf>
    <xf numFmtId="0" fontId="0" fillId="0" borderId="73" xfId="0" applyBorder="1">
      <alignment vertical="center"/>
    </xf>
    <xf numFmtId="0" fontId="0" fillId="0" borderId="74" xfId="0" applyBorder="1" applyAlignment="1">
      <alignment horizontal="center" vertical="center"/>
    </xf>
    <xf numFmtId="0" fontId="0" fillId="0" borderId="75" xfId="0" applyBorder="1">
      <alignment vertical="center"/>
    </xf>
    <xf numFmtId="0" fontId="0" fillId="0" borderId="52" xfId="0" applyBorder="1">
      <alignment vertical="center"/>
    </xf>
    <xf numFmtId="0" fontId="0" fillId="0" borderId="76" xfId="0" applyBorder="1">
      <alignment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0" fillId="0" borderId="6" xfId="0" applyBorder="1" applyAlignment="1">
      <alignment horizontal="left" vertical="center"/>
    </xf>
    <xf numFmtId="0" fontId="0" fillId="0" borderId="67" xfId="0" applyBorder="1" applyAlignment="1">
      <alignment horizontal="left" vertical="center"/>
    </xf>
    <xf numFmtId="0" fontId="0" fillId="0" borderId="16" xfId="0" applyBorder="1">
      <alignment vertical="center"/>
    </xf>
    <xf numFmtId="0" fontId="0" fillId="0" borderId="53" xfId="0" applyBorder="1">
      <alignment vertical="center"/>
    </xf>
    <xf numFmtId="0" fontId="0" fillId="0" borderId="80" xfId="0" applyBorder="1">
      <alignment vertical="center"/>
    </xf>
    <xf numFmtId="0" fontId="0" fillId="0" borderId="81" xfId="0" applyBorder="1" applyAlignment="1">
      <alignment horizontal="left" vertical="center"/>
    </xf>
    <xf numFmtId="0" fontId="0" fillId="9" borderId="0" xfId="0" applyFill="1">
      <alignment vertical="center"/>
    </xf>
    <xf numFmtId="0" fontId="4" fillId="9" borderId="0" xfId="0" applyFont="1" applyFill="1">
      <alignment vertical="center"/>
    </xf>
    <xf numFmtId="0" fontId="0" fillId="0" borderId="68" xfId="0" applyBorder="1">
      <alignment vertical="center"/>
    </xf>
    <xf numFmtId="0" fontId="0" fillId="0" borderId="82" xfId="0" applyBorder="1">
      <alignment vertical="center"/>
    </xf>
    <xf numFmtId="0" fontId="0" fillId="0" borderId="83" xfId="0" applyBorder="1">
      <alignment vertical="center"/>
    </xf>
    <xf numFmtId="0" fontId="0" fillId="0" borderId="85" xfId="0" applyBorder="1">
      <alignment vertical="center"/>
    </xf>
    <xf numFmtId="0" fontId="0" fillId="3" borderId="32" xfId="0" applyFill="1" applyBorder="1" applyProtection="1">
      <alignment vertical="center"/>
      <protection locked="0"/>
    </xf>
    <xf numFmtId="0" fontId="0" fillId="3" borderId="33" xfId="0" applyFill="1" applyBorder="1" applyProtection="1">
      <alignment vertical="center"/>
      <protection locked="0"/>
    </xf>
    <xf numFmtId="0" fontId="0" fillId="3" borderId="0" xfId="0" applyFill="1" applyProtection="1">
      <alignment vertical="center"/>
      <protection locked="0"/>
    </xf>
    <xf numFmtId="0" fontId="0" fillId="3" borderId="69" xfId="0" applyFill="1" applyBorder="1" applyProtection="1">
      <alignment vertical="center"/>
      <protection locked="0"/>
    </xf>
    <xf numFmtId="0" fontId="0" fillId="3" borderId="42" xfId="0" applyFill="1" applyBorder="1" applyProtection="1">
      <alignment vertical="center"/>
      <protection locked="0"/>
    </xf>
    <xf numFmtId="0" fontId="0" fillId="3" borderId="70" xfId="0" applyFill="1" applyBorder="1" applyProtection="1">
      <alignment vertical="center"/>
      <protection locked="0"/>
    </xf>
    <xf numFmtId="177" fontId="0" fillId="3" borderId="69" xfId="0" applyNumberFormat="1" applyFill="1" applyBorder="1" applyProtection="1">
      <alignment vertical="center"/>
      <protection locked="0"/>
    </xf>
    <xf numFmtId="0" fontId="0" fillId="3" borderId="29" xfId="0" applyFill="1" applyBorder="1" applyProtection="1">
      <alignment vertical="center"/>
      <protection locked="0"/>
    </xf>
    <xf numFmtId="0" fontId="0" fillId="3" borderId="87" xfId="0" applyFill="1" applyBorder="1" applyProtection="1">
      <alignment vertical="center"/>
      <protection locked="0"/>
    </xf>
    <xf numFmtId="0" fontId="0" fillId="3" borderId="84" xfId="0" applyFill="1" applyBorder="1" applyProtection="1">
      <alignment vertical="center"/>
      <protection locked="0"/>
    </xf>
    <xf numFmtId="0" fontId="0" fillId="3" borderId="82" xfId="0" applyFill="1" applyBorder="1" applyProtection="1">
      <alignment vertical="center"/>
      <protection locked="0"/>
    </xf>
    <xf numFmtId="0" fontId="0" fillId="3" borderId="88" xfId="0" applyFill="1" applyBorder="1" applyProtection="1">
      <alignment vertical="center"/>
      <protection locked="0"/>
    </xf>
    <xf numFmtId="0" fontId="0" fillId="3" borderId="86" xfId="0" applyFill="1" applyBorder="1" applyProtection="1">
      <alignment vertical="center"/>
      <protection locked="0"/>
    </xf>
    <xf numFmtId="0" fontId="0" fillId="3" borderId="83" xfId="0" applyFill="1" applyBorder="1" applyProtection="1">
      <alignment vertical="center"/>
      <protection locked="0"/>
    </xf>
    <xf numFmtId="0" fontId="0" fillId="3" borderId="89" xfId="0" applyFill="1" applyBorder="1" applyProtection="1">
      <alignment vertical="center"/>
      <protection locked="0"/>
    </xf>
    <xf numFmtId="0" fontId="0" fillId="3" borderId="68" xfId="0" applyFill="1" applyBorder="1" applyProtection="1">
      <alignment vertical="center"/>
      <protection locked="0"/>
    </xf>
    <xf numFmtId="0" fontId="0" fillId="3" borderId="30" xfId="0" applyFill="1" applyBorder="1" applyProtection="1">
      <alignment vertical="center"/>
      <protection locked="0"/>
    </xf>
    <xf numFmtId="177" fontId="0" fillId="3" borderId="68" xfId="0" applyNumberFormat="1" applyFill="1" applyBorder="1" applyProtection="1">
      <alignment vertical="center"/>
      <protection locked="0"/>
    </xf>
    <xf numFmtId="0" fontId="0" fillId="0" borderId="32" xfId="0" applyBorder="1" applyAlignment="1">
      <alignment horizontal="center" vertical="center"/>
    </xf>
    <xf numFmtId="0" fontId="0" fillId="3" borderId="90" xfId="0" applyFill="1" applyBorder="1" applyProtection="1">
      <alignment vertical="center"/>
      <protection locked="0"/>
    </xf>
    <xf numFmtId="0" fontId="0" fillId="3" borderId="85" xfId="0" applyFill="1" applyBorder="1" applyProtection="1">
      <alignment vertical="center"/>
      <protection locked="0"/>
    </xf>
    <xf numFmtId="0" fontId="0" fillId="3" borderId="91" xfId="0" applyFill="1" applyBorder="1" applyProtection="1">
      <alignment vertical="center"/>
      <protection locked="0"/>
    </xf>
    <xf numFmtId="177" fontId="0" fillId="3" borderId="85" xfId="0" applyNumberFormat="1" applyFill="1" applyBorder="1" applyProtection="1">
      <alignment vertical="center"/>
      <protection locked="0"/>
    </xf>
    <xf numFmtId="177" fontId="0" fillId="3" borderId="83" xfId="0" applyNumberFormat="1" applyFill="1" applyBorder="1" applyProtection="1">
      <alignment vertical="center"/>
      <protection locked="0"/>
    </xf>
    <xf numFmtId="177" fontId="0" fillId="3" borderId="82" xfId="0" applyNumberFormat="1" applyFill="1" applyBorder="1" applyProtection="1">
      <alignment vertical="center"/>
      <protection locked="0"/>
    </xf>
    <xf numFmtId="0" fontId="25" fillId="2" borderId="31" xfId="0" applyFont="1" applyFill="1" applyBorder="1">
      <alignment vertical="center"/>
    </xf>
    <xf numFmtId="0" fontId="0" fillId="0" borderId="33" xfId="0" applyBorder="1" applyAlignment="1">
      <alignment horizontal="center" vertical="center"/>
    </xf>
    <xf numFmtId="0" fontId="0" fillId="3" borderId="92" xfId="0" applyFill="1" applyBorder="1" applyProtection="1">
      <alignment vertical="center"/>
      <protection locked="0"/>
    </xf>
    <xf numFmtId="0" fontId="0" fillId="3" borderId="93" xfId="0" applyFill="1" applyBorder="1" applyProtection="1">
      <alignment vertical="center"/>
      <protection locked="0"/>
    </xf>
    <xf numFmtId="0" fontId="0" fillId="3" borderId="94" xfId="0" applyFill="1" applyBorder="1" applyProtection="1">
      <alignment vertical="center"/>
      <protection locked="0"/>
    </xf>
    <xf numFmtId="0" fontId="4" fillId="6" borderId="48" xfId="0" applyFont="1" applyFill="1" applyBorder="1" applyAlignment="1">
      <alignment horizontal="center" vertical="center"/>
    </xf>
    <xf numFmtId="0" fontId="0" fillId="3" borderId="42" xfId="0" applyFill="1" applyBorder="1" applyAlignment="1" applyProtection="1">
      <alignment horizontal="center" vertical="center"/>
      <protection locked="0"/>
    </xf>
    <xf numFmtId="0" fontId="0" fillId="3" borderId="91" xfId="0" applyFill="1" applyBorder="1" applyAlignment="1" applyProtection="1">
      <alignment horizontal="center" vertical="center"/>
      <protection locked="0"/>
    </xf>
    <xf numFmtId="0" fontId="0" fillId="3" borderId="88" xfId="0" applyFill="1" applyBorder="1" applyAlignment="1" applyProtection="1">
      <alignment horizontal="center" vertical="center"/>
      <protection locked="0"/>
    </xf>
    <xf numFmtId="0" fontId="0" fillId="3" borderId="89"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4" fillId="0" borderId="42" xfId="0" applyFont="1" applyBorder="1" applyAlignment="1">
      <alignment vertical="center" wrapText="1"/>
    </xf>
    <xf numFmtId="0" fontId="18" fillId="0" borderId="0" xfId="3" applyProtection="1">
      <alignment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5"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4" fillId="0" borderId="24" xfId="0" applyFont="1" applyBorder="1" applyAlignment="1">
      <alignment horizontal="left" vertical="center" wrapText="1"/>
    </xf>
    <xf numFmtId="0" fontId="4" fillId="0" borderId="60" xfId="0" applyFont="1" applyBorder="1" applyAlignment="1">
      <alignment horizontal="left" vertical="center" wrapText="1"/>
    </xf>
    <xf numFmtId="0" fontId="14" fillId="0" borderId="5" xfId="0" applyFont="1" applyBorder="1" applyAlignment="1">
      <alignment horizontal="right" vertical="center"/>
    </xf>
    <xf numFmtId="0" fontId="14" fillId="0" borderId="6" xfId="0" applyFont="1" applyBorder="1" applyAlignment="1">
      <alignment horizontal="right" vertical="center"/>
    </xf>
    <xf numFmtId="0" fontId="14" fillId="0" borderId="17" xfId="0" applyFont="1" applyBorder="1" applyAlignment="1">
      <alignment horizontal="right" vertical="center"/>
    </xf>
    <xf numFmtId="0" fontId="14" fillId="0" borderId="18" xfId="0" applyFont="1" applyBorder="1" applyAlignment="1">
      <alignment horizontal="right" vertical="center"/>
    </xf>
    <xf numFmtId="0" fontId="12" fillId="0" borderId="58" xfId="0" applyFont="1" applyBorder="1" applyAlignment="1">
      <alignment horizontal="left" vertical="center" wrapText="1"/>
    </xf>
    <xf numFmtId="0" fontId="12" fillId="0" borderId="54" xfId="0" applyFont="1" applyBorder="1" applyAlignment="1">
      <alignment horizontal="left" vertical="center" wrapText="1"/>
    </xf>
    <xf numFmtId="0" fontId="4" fillId="0" borderId="5" xfId="0" applyFont="1" applyBorder="1" applyAlignment="1">
      <alignment horizontal="left" vertical="center"/>
    </xf>
    <xf numFmtId="0" fontId="4" fillId="0" borderId="8" xfId="0" applyFont="1" applyBorder="1" applyAlignment="1">
      <alignment horizontal="left" vertical="center"/>
    </xf>
    <xf numFmtId="0" fontId="4" fillId="2" borderId="1" xfId="0" applyFont="1" applyFill="1" applyBorder="1" applyAlignment="1">
      <alignment horizontal="center" vertical="center"/>
    </xf>
    <xf numFmtId="0" fontId="4" fillId="2" borderId="41" xfId="0" applyFont="1" applyFill="1" applyBorder="1" applyAlignment="1">
      <alignment horizontal="center" vertical="center"/>
    </xf>
    <xf numFmtId="0" fontId="4" fillId="5" borderId="47" xfId="0" applyFont="1" applyFill="1" applyBorder="1" applyAlignment="1">
      <alignment horizontal="center" vertical="center"/>
    </xf>
    <xf numFmtId="0" fontId="4" fillId="5" borderId="48" xfId="0" applyFont="1" applyFill="1" applyBorder="1" applyAlignment="1">
      <alignment horizontal="center"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25" xfId="0" applyFont="1" applyBorder="1" applyAlignment="1">
      <alignment horizontal="left" vertical="center"/>
    </xf>
    <xf numFmtId="0" fontId="4" fillId="0" borderId="5" xfId="0" applyFont="1" applyBorder="1" applyAlignment="1">
      <alignment horizontal="left" vertical="center" wrapText="1"/>
    </xf>
    <xf numFmtId="0" fontId="4" fillId="0" borderId="49" xfId="0" applyFont="1" applyBorder="1" applyAlignment="1">
      <alignment horizontal="left" vertical="center"/>
    </xf>
    <xf numFmtId="0" fontId="4" fillId="0" borderId="52" xfId="0" applyFont="1" applyBorder="1" applyAlignment="1">
      <alignment horizontal="left" vertical="center"/>
    </xf>
    <xf numFmtId="0" fontId="4" fillId="0" borderId="50" xfId="0" applyFont="1" applyBorder="1" applyAlignment="1">
      <alignment horizontal="left" vertical="center"/>
    </xf>
    <xf numFmtId="0" fontId="4" fillId="0" borderId="53" xfId="0" applyFont="1" applyBorder="1" applyAlignment="1">
      <alignment horizontal="left" vertical="center"/>
    </xf>
    <xf numFmtId="0" fontId="14" fillId="0" borderId="20" xfId="0" applyFont="1" applyBorder="1" applyAlignment="1">
      <alignment horizontal="right" vertical="center" wrapText="1"/>
    </xf>
    <xf numFmtId="0" fontId="14" fillId="0" borderId="21" xfId="0" applyFont="1" applyBorder="1" applyAlignment="1">
      <alignment horizontal="right" vertical="center"/>
    </xf>
    <xf numFmtId="0" fontId="4" fillId="0" borderId="49" xfId="0" applyFont="1" applyBorder="1" applyAlignment="1">
      <alignment horizontal="left" vertical="center" wrapText="1"/>
    </xf>
    <xf numFmtId="0" fontId="4" fillId="0" borderId="64" xfId="0" applyFont="1" applyBorder="1" applyAlignment="1">
      <alignment horizontal="left" vertical="center" wrapTex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176" fontId="0" fillId="5" borderId="24" xfId="0" applyNumberFormat="1" applyFill="1" applyBorder="1" applyAlignment="1">
      <alignment horizontal="left" vertical="center"/>
    </xf>
    <xf numFmtId="176" fontId="0" fillId="5" borderId="59" xfId="0" applyNumberFormat="1" applyFill="1" applyBorder="1" applyAlignment="1">
      <alignment horizontal="left" vertical="center"/>
    </xf>
    <xf numFmtId="0" fontId="0" fillId="0" borderId="19" xfId="0" applyBorder="1" applyAlignment="1">
      <alignment horizontal="center" vertical="center"/>
    </xf>
    <xf numFmtId="0" fontId="0" fillId="0" borderId="45" xfId="0" applyBorder="1" applyAlignment="1">
      <alignment horizontal="center" vertical="center"/>
    </xf>
    <xf numFmtId="0" fontId="4" fillId="5" borderId="41" xfId="0" applyFont="1" applyFill="1" applyBorder="1" applyAlignment="1">
      <alignment horizontal="center" vertical="center"/>
    </xf>
    <xf numFmtId="0" fontId="15" fillId="7" borderId="31"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0" fontId="15" fillId="7" borderId="32" xfId="0" applyFont="1" applyFill="1" applyBorder="1" applyAlignment="1">
      <alignment horizontal="center" vertical="center"/>
    </xf>
    <xf numFmtId="0" fontId="15" fillId="7" borderId="0" xfId="0" applyFont="1" applyFill="1" applyAlignment="1">
      <alignment horizontal="center" vertical="center"/>
    </xf>
    <xf numFmtId="0" fontId="15" fillId="7" borderId="42" xfId="0" applyFont="1" applyFill="1" applyBorder="1" applyAlignment="1">
      <alignment horizontal="center" vertical="center"/>
    </xf>
    <xf numFmtId="0" fontId="15" fillId="7" borderId="33" xfId="0" applyFont="1" applyFill="1" applyBorder="1" applyAlignment="1">
      <alignment horizontal="center" vertical="center"/>
    </xf>
    <xf numFmtId="0" fontId="15" fillId="7" borderId="34" xfId="0" applyFont="1" applyFill="1" applyBorder="1" applyAlignment="1">
      <alignment horizontal="center" vertical="center"/>
    </xf>
    <xf numFmtId="0" fontId="15" fillId="7" borderId="30" xfId="0" applyFont="1" applyFill="1" applyBorder="1" applyAlignment="1">
      <alignment horizontal="center" vertical="center"/>
    </xf>
    <xf numFmtId="0" fontId="4" fillId="0" borderId="9" xfId="0" applyFont="1" applyBorder="1" applyAlignment="1">
      <alignment horizontal="left" vertical="center" wrapText="1"/>
    </xf>
    <xf numFmtId="0" fontId="4" fillId="0" borderId="11" xfId="0" applyFont="1" applyBorder="1" applyAlignment="1">
      <alignment horizontal="left" vertical="center"/>
    </xf>
    <xf numFmtId="0" fontId="4" fillId="2" borderId="2" xfId="0" applyFont="1" applyFill="1" applyBorder="1" applyAlignment="1">
      <alignment horizontal="center" vertical="center"/>
    </xf>
    <xf numFmtId="0" fontId="4" fillId="0" borderId="7" xfId="0" applyFont="1" applyBorder="1" applyAlignment="1">
      <alignment horizontal="left" vertical="center"/>
    </xf>
    <xf numFmtId="0" fontId="4" fillId="0" borderId="24" xfId="0" applyFont="1" applyBorder="1" applyAlignment="1">
      <alignment horizontal="left" vertical="center"/>
    </xf>
    <xf numFmtId="0" fontId="4" fillId="0" borderId="60" xfId="0" applyFont="1" applyBorder="1" applyAlignment="1">
      <alignment horizontal="left" vertical="center"/>
    </xf>
    <xf numFmtId="0" fontId="13" fillId="6" borderId="65" xfId="0" applyFont="1" applyFill="1" applyBorder="1" applyAlignment="1">
      <alignment horizontal="center" wrapText="1"/>
    </xf>
    <xf numFmtId="0" fontId="13" fillId="6" borderId="68" xfId="0" applyFont="1" applyFill="1" applyBorder="1" applyAlignment="1">
      <alignment horizontal="center"/>
    </xf>
    <xf numFmtId="0" fontId="13" fillId="6" borderId="95" xfId="0" applyFont="1" applyFill="1" applyBorder="1" applyAlignment="1">
      <alignment horizontal="center" wrapText="1"/>
    </xf>
    <xf numFmtId="0" fontId="13" fillId="6" borderId="30" xfId="0" applyFont="1" applyFill="1" applyBorder="1" applyAlignment="1">
      <alignment horizontal="center"/>
    </xf>
    <xf numFmtId="0" fontId="4" fillId="8" borderId="22" xfId="0" applyFont="1" applyFill="1" applyBorder="1" applyAlignment="1">
      <alignment horizontal="center" vertical="center"/>
    </xf>
    <xf numFmtId="0" fontId="4" fillId="8" borderId="47" xfId="0" applyFont="1" applyFill="1" applyBorder="1" applyAlignment="1">
      <alignment horizontal="center" vertical="center"/>
    </xf>
    <xf numFmtId="0" fontId="4" fillId="8" borderId="48" xfId="0" applyFont="1" applyFill="1" applyBorder="1" applyAlignment="1">
      <alignment horizontal="center" vertical="center"/>
    </xf>
    <xf numFmtId="0" fontId="4" fillId="6" borderId="22" xfId="0" applyFont="1" applyFill="1" applyBorder="1" applyAlignment="1">
      <alignment horizontal="center" vertical="center"/>
    </xf>
    <xf numFmtId="0" fontId="4" fillId="6" borderId="47" xfId="0" applyFont="1" applyFill="1" applyBorder="1" applyAlignment="1">
      <alignment horizontal="center" vertical="center"/>
    </xf>
    <xf numFmtId="0" fontId="4" fillId="9" borderId="47" xfId="0" applyFont="1" applyFill="1" applyBorder="1" applyAlignment="1">
      <alignment horizontal="center" vertical="center"/>
    </xf>
    <xf numFmtId="0" fontId="4" fillId="9" borderId="48" xfId="0" applyFont="1" applyFill="1" applyBorder="1" applyAlignment="1">
      <alignment horizontal="center" vertical="center"/>
    </xf>
    <xf numFmtId="0" fontId="25" fillId="2" borderId="32" xfId="0" applyFont="1" applyFill="1" applyBorder="1" applyAlignment="1">
      <alignment horizontal="center" wrapText="1"/>
    </xf>
    <xf numFmtId="0" fontId="25" fillId="2" borderId="33" xfId="0" applyFont="1" applyFill="1" applyBorder="1" applyAlignment="1">
      <alignment horizontal="center" wrapText="1"/>
    </xf>
    <xf numFmtId="0" fontId="13" fillId="8" borderId="32" xfId="0" applyFont="1" applyFill="1" applyBorder="1" applyAlignment="1">
      <alignment horizontal="center" wrapText="1"/>
    </xf>
    <xf numFmtId="0" fontId="13" fillId="8" borderId="33" xfId="0" applyFont="1" applyFill="1" applyBorder="1" applyAlignment="1">
      <alignment horizontal="center"/>
    </xf>
    <xf numFmtId="0" fontId="13" fillId="8" borderId="65" xfId="0" applyFont="1" applyFill="1" applyBorder="1" applyAlignment="1">
      <alignment horizontal="center" wrapText="1"/>
    </xf>
    <xf numFmtId="0" fontId="13" fillId="8" borderId="68" xfId="0" applyFont="1" applyFill="1" applyBorder="1" applyAlignment="1">
      <alignment horizontal="center"/>
    </xf>
    <xf numFmtId="0" fontId="13" fillId="8" borderId="65" xfId="0" applyFont="1" applyFill="1" applyBorder="1" applyAlignment="1">
      <alignment horizontal="center" vertical="center" wrapText="1"/>
    </xf>
    <xf numFmtId="0" fontId="13" fillId="8" borderId="68" xfId="0" applyFont="1" applyFill="1" applyBorder="1" applyAlignment="1">
      <alignment horizontal="center" vertical="center"/>
    </xf>
    <xf numFmtId="0" fontId="13" fillId="8" borderId="42" xfId="0" applyFont="1" applyFill="1" applyBorder="1" applyAlignment="1">
      <alignment horizontal="center" vertical="center" wrapText="1"/>
    </xf>
    <xf numFmtId="0" fontId="13" fillId="8" borderId="30" xfId="0" applyFont="1" applyFill="1" applyBorder="1" applyAlignment="1">
      <alignment horizontal="center" vertical="center"/>
    </xf>
    <xf numFmtId="0" fontId="26" fillId="6" borderId="32" xfId="0" applyFont="1" applyFill="1" applyBorder="1" applyAlignment="1">
      <alignment horizontal="center" wrapText="1"/>
    </xf>
    <xf numFmtId="0" fontId="26" fillId="6" borderId="33" xfId="0" applyFont="1" applyFill="1" applyBorder="1" applyAlignment="1">
      <alignment horizontal="center"/>
    </xf>
    <xf numFmtId="0" fontId="13" fillId="9" borderId="0" xfId="0" applyFont="1" applyFill="1" applyAlignment="1">
      <alignment horizontal="center" wrapText="1"/>
    </xf>
    <xf numFmtId="0" fontId="13" fillId="9" borderId="34" xfId="0" applyFont="1" applyFill="1" applyBorder="1" applyAlignment="1">
      <alignment horizontal="center"/>
    </xf>
    <xf numFmtId="0" fontId="13" fillId="9" borderId="65" xfId="0" applyFont="1" applyFill="1" applyBorder="1" applyAlignment="1">
      <alignment horizontal="center" wrapText="1"/>
    </xf>
    <xf numFmtId="0" fontId="13" fillId="9" borderId="68" xfId="0" applyFont="1" applyFill="1" applyBorder="1" applyAlignment="1">
      <alignment horizontal="center"/>
    </xf>
    <xf numFmtId="0" fontId="13" fillId="9" borderId="42" xfId="0" applyFont="1" applyFill="1" applyBorder="1" applyAlignment="1">
      <alignment horizontal="center" wrapText="1"/>
    </xf>
    <xf numFmtId="0" fontId="13" fillId="9" borderId="30" xfId="0" applyFont="1" applyFill="1" applyBorder="1" applyAlignment="1">
      <alignment horizontal="center"/>
    </xf>
    <xf numFmtId="0" fontId="26" fillId="6" borderId="65" xfId="0" applyFont="1" applyFill="1" applyBorder="1" applyAlignment="1">
      <alignment horizontal="center" wrapText="1"/>
    </xf>
    <xf numFmtId="0" fontId="26" fillId="6" borderId="68" xfId="0" applyFont="1" applyFill="1" applyBorder="1" applyAlignment="1">
      <alignment horizontal="center"/>
    </xf>
    <xf numFmtId="0" fontId="27" fillId="6" borderId="65" xfId="0" applyFont="1" applyFill="1" applyBorder="1" applyAlignment="1">
      <alignment horizontal="center" wrapText="1"/>
    </xf>
    <xf numFmtId="0" fontId="27" fillId="6" borderId="68" xfId="0" applyFont="1" applyFill="1" applyBorder="1" applyAlignment="1">
      <alignment horizontal="center"/>
    </xf>
    <xf numFmtId="0" fontId="0" fillId="0" borderId="6" xfId="0" applyBorder="1" applyAlignment="1">
      <alignment horizontal="center" vertical="center"/>
    </xf>
    <xf numFmtId="0" fontId="0" fillId="0" borderId="6" xfId="0" applyBorder="1" applyAlignment="1">
      <alignment horizontal="left"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73" xfId="0" applyFont="1" applyFill="1" applyBorder="1" applyAlignment="1">
      <alignment horizontal="center" vertical="center"/>
    </xf>
    <xf numFmtId="0" fontId="0" fillId="0" borderId="74" xfId="0" applyBorder="1" applyAlignment="1">
      <alignment horizontal="center" vertical="center"/>
    </xf>
    <xf numFmtId="0" fontId="0" fillId="0" borderId="4" xfId="0" applyBorder="1" applyAlignment="1">
      <alignment horizontal="center" vertical="center"/>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28575</xdr:colOff>
      <xdr:row>35</xdr:row>
      <xdr:rowOff>111125</xdr:rowOff>
    </xdr:from>
    <xdr:to>
      <xdr:col>6</xdr:col>
      <xdr:colOff>83814</xdr:colOff>
      <xdr:row>44</xdr:row>
      <xdr:rowOff>209550</xdr:rowOff>
    </xdr:to>
    <xdr:pic>
      <xdr:nvPicPr>
        <xdr:cNvPr id="2" name="図 1">
          <a:extLst>
            <a:ext uri="{FF2B5EF4-FFF2-40B4-BE49-F238E27FC236}">
              <a16:creationId xmlns:a16="http://schemas.microsoft.com/office/drawing/2014/main" id="{97047517-607B-4054-B888-2F6DA244A8BD}"/>
            </a:ext>
          </a:extLst>
        </xdr:cNvPr>
        <xdr:cNvPicPr>
          <a:picLocks noChangeAspect="1"/>
        </xdr:cNvPicPr>
      </xdr:nvPicPr>
      <xdr:blipFill>
        <a:blip xmlns:r="http://schemas.openxmlformats.org/officeDocument/2006/relationships" r:embed="rId1"/>
        <a:stretch>
          <a:fillRect/>
        </a:stretch>
      </xdr:blipFill>
      <xdr:spPr>
        <a:xfrm>
          <a:off x="2174875" y="6365875"/>
          <a:ext cx="2607939" cy="2155825"/>
        </a:xfrm>
        <a:prstGeom prst="rect">
          <a:avLst/>
        </a:prstGeom>
        <a:ln>
          <a:solidFill>
            <a:sysClr val="windowText" lastClr="000000"/>
          </a:solidFill>
        </a:ln>
      </xdr:spPr>
    </xdr:pic>
    <xdr:clientData/>
  </xdr:twoCellAnchor>
  <xdr:twoCellAnchor editAs="oneCell">
    <xdr:from>
      <xdr:col>7</xdr:col>
      <xdr:colOff>149225</xdr:colOff>
      <xdr:row>35</xdr:row>
      <xdr:rowOff>120650</xdr:rowOff>
    </xdr:from>
    <xdr:to>
      <xdr:col>8</xdr:col>
      <xdr:colOff>2005208</xdr:colOff>
      <xdr:row>45</xdr:row>
      <xdr:rowOff>466</xdr:rowOff>
    </xdr:to>
    <xdr:pic>
      <xdr:nvPicPr>
        <xdr:cNvPr id="3" name="図 2">
          <a:extLst>
            <a:ext uri="{FF2B5EF4-FFF2-40B4-BE49-F238E27FC236}">
              <a16:creationId xmlns:a16="http://schemas.microsoft.com/office/drawing/2014/main" id="{226EFEE1-A8CF-4101-93F4-46B948366776}"/>
            </a:ext>
          </a:extLst>
        </xdr:cNvPr>
        <xdr:cNvPicPr>
          <a:picLocks noChangeAspect="1"/>
        </xdr:cNvPicPr>
      </xdr:nvPicPr>
      <xdr:blipFill>
        <a:blip xmlns:r="http://schemas.openxmlformats.org/officeDocument/2006/relationships" r:embed="rId2"/>
        <a:stretch>
          <a:fillRect/>
        </a:stretch>
      </xdr:blipFill>
      <xdr:spPr>
        <a:xfrm>
          <a:off x="4911725" y="6375400"/>
          <a:ext cx="2516383" cy="2163233"/>
        </a:xfrm>
        <a:prstGeom prst="rect">
          <a:avLst/>
        </a:prstGeom>
        <a:ln>
          <a:solidFill>
            <a:sysClr val="windowText" lastClr="000000"/>
          </a:solidFill>
        </a:ln>
      </xdr:spPr>
    </xdr:pic>
    <xdr:clientData/>
  </xdr:twoCellAnchor>
  <xdr:twoCellAnchor editAs="oneCell">
    <xdr:from>
      <xdr:col>11</xdr:col>
      <xdr:colOff>130176</xdr:colOff>
      <xdr:row>35</xdr:row>
      <xdr:rowOff>120651</xdr:rowOff>
    </xdr:from>
    <xdr:to>
      <xdr:col>13</xdr:col>
      <xdr:colOff>623469</xdr:colOff>
      <xdr:row>44</xdr:row>
      <xdr:rowOff>219075</xdr:rowOff>
    </xdr:to>
    <xdr:pic>
      <xdr:nvPicPr>
        <xdr:cNvPr id="4" name="図 3">
          <a:extLst>
            <a:ext uri="{FF2B5EF4-FFF2-40B4-BE49-F238E27FC236}">
              <a16:creationId xmlns:a16="http://schemas.microsoft.com/office/drawing/2014/main" id="{4146E92E-7A32-4B2A-8E81-E12A2C2B98A3}"/>
            </a:ext>
          </a:extLst>
        </xdr:cNvPr>
        <xdr:cNvPicPr>
          <a:picLocks noChangeAspect="1"/>
        </xdr:cNvPicPr>
      </xdr:nvPicPr>
      <xdr:blipFill>
        <a:blip xmlns:r="http://schemas.openxmlformats.org/officeDocument/2006/relationships" r:embed="rId3"/>
        <a:stretch>
          <a:fillRect/>
        </a:stretch>
      </xdr:blipFill>
      <xdr:spPr>
        <a:xfrm>
          <a:off x="7508876" y="6375401"/>
          <a:ext cx="2531643" cy="2155824"/>
        </a:xfrm>
        <a:prstGeom prst="rect">
          <a:avLst/>
        </a:prstGeom>
        <a:ln>
          <a:solidFill>
            <a:sysClr val="windowText" lastClr="000000"/>
          </a:solidFill>
        </a:ln>
      </xdr:spPr>
    </xdr:pic>
    <xdr:clientData/>
  </xdr:twoCellAnchor>
  <xdr:oneCellAnchor>
    <xdr:from>
      <xdr:col>3</xdr:col>
      <xdr:colOff>225425</xdr:colOff>
      <xdr:row>36</xdr:row>
      <xdr:rowOff>15875</xdr:rowOff>
    </xdr:from>
    <xdr:ext cx="492443" cy="607346"/>
    <xdr:sp macro="" textlink="">
      <xdr:nvSpPr>
        <xdr:cNvPr id="5" name="テキスト ボックス 4">
          <a:extLst>
            <a:ext uri="{FF2B5EF4-FFF2-40B4-BE49-F238E27FC236}">
              <a16:creationId xmlns:a16="http://schemas.microsoft.com/office/drawing/2014/main" id="{44D09C12-9B5C-4DF3-8774-DE5B91B15997}"/>
            </a:ext>
          </a:extLst>
        </xdr:cNvPr>
        <xdr:cNvSpPr txBox="1"/>
      </xdr:nvSpPr>
      <xdr:spPr>
        <a:xfrm>
          <a:off x="2371725" y="6499225"/>
          <a:ext cx="492443" cy="60734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仮</a:t>
          </a:r>
        </a:p>
      </xdr:txBody>
    </xdr:sp>
    <xdr:clientData/>
  </xdr:oneCellAnchor>
  <xdr:oneCellAnchor>
    <xdr:from>
      <xdr:col>7</xdr:col>
      <xdr:colOff>292100</xdr:colOff>
      <xdr:row>36</xdr:row>
      <xdr:rowOff>6350</xdr:rowOff>
    </xdr:from>
    <xdr:ext cx="492443" cy="607346"/>
    <xdr:sp macro="" textlink="">
      <xdr:nvSpPr>
        <xdr:cNvPr id="6" name="テキスト ボックス 5">
          <a:extLst>
            <a:ext uri="{FF2B5EF4-FFF2-40B4-BE49-F238E27FC236}">
              <a16:creationId xmlns:a16="http://schemas.microsoft.com/office/drawing/2014/main" id="{090F663F-7505-48D9-AAFB-7CC3781F989E}"/>
            </a:ext>
          </a:extLst>
        </xdr:cNvPr>
        <xdr:cNvSpPr txBox="1"/>
      </xdr:nvSpPr>
      <xdr:spPr>
        <a:xfrm>
          <a:off x="5054600" y="6489700"/>
          <a:ext cx="492443" cy="60734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仮</a:t>
          </a:r>
        </a:p>
      </xdr:txBody>
    </xdr:sp>
    <xdr:clientData/>
  </xdr:oneCellAnchor>
  <xdr:oneCellAnchor>
    <xdr:from>
      <xdr:col>7</xdr:col>
      <xdr:colOff>292100</xdr:colOff>
      <xdr:row>36</xdr:row>
      <xdr:rowOff>6350</xdr:rowOff>
    </xdr:from>
    <xdr:ext cx="492443" cy="607346"/>
    <xdr:sp macro="" textlink="">
      <xdr:nvSpPr>
        <xdr:cNvPr id="7" name="テキスト ボックス 6">
          <a:extLst>
            <a:ext uri="{FF2B5EF4-FFF2-40B4-BE49-F238E27FC236}">
              <a16:creationId xmlns:a16="http://schemas.microsoft.com/office/drawing/2014/main" id="{A5BA3021-F496-44C2-AB77-F01DB84A18C8}"/>
            </a:ext>
          </a:extLst>
        </xdr:cNvPr>
        <xdr:cNvSpPr txBox="1"/>
      </xdr:nvSpPr>
      <xdr:spPr>
        <a:xfrm>
          <a:off x="5054600" y="6489700"/>
          <a:ext cx="492443" cy="60734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仮</a:t>
          </a:r>
        </a:p>
      </xdr:txBody>
    </xdr:sp>
    <xdr:clientData/>
  </xdr:oneCellAnchor>
  <xdr:oneCellAnchor>
    <xdr:from>
      <xdr:col>11</xdr:col>
      <xdr:colOff>247650</xdr:colOff>
      <xdr:row>36</xdr:row>
      <xdr:rowOff>19050</xdr:rowOff>
    </xdr:from>
    <xdr:ext cx="492443" cy="607346"/>
    <xdr:sp macro="" textlink="">
      <xdr:nvSpPr>
        <xdr:cNvPr id="8" name="テキスト ボックス 7">
          <a:extLst>
            <a:ext uri="{FF2B5EF4-FFF2-40B4-BE49-F238E27FC236}">
              <a16:creationId xmlns:a16="http://schemas.microsoft.com/office/drawing/2014/main" id="{A5B7161C-56A1-4ABA-BC7F-6076E918D78B}"/>
            </a:ext>
          </a:extLst>
        </xdr:cNvPr>
        <xdr:cNvSpPr txBox="1"/>
      </xdr:nvSpPr>
      <xdr:spPr>
        <a:xfrm>
          <a:off x="7626350" y="6502400"/>
          <a:ext cx="492443" cy="60734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仮</a:t>
          </a:r>
        </a:p>
      </xdr:txBody>
    </xdr:sp>
    <xdr:clientData/>
  </xdr:oneCellAnchor>
  <xdr:twoCellAnchor editAs="oneCell">
    <xdr:from>
      <xdr:col>3</xdr:col>
      <xdr:colOff>25400</xdr:colOff>
      <xdr:row>49</xdr:row>
      <xdr:rowOff>158750</xdr:rowOff>
    </xdr:from>
    <xdr:to>
      <xdr:col>5</xdr:col>
      <xdr:colOff>615455</xdr:colOff>
      <xdr:row>58</xdr:row>
      <xdr:rowOff>152187</xdr:rowOff>
    </xdr:to>
    <xdr:pic>
      <xdr:nvPicPr>
        <xdr:cNvPr id="9" name="図 8">
          <a:extLst>
            <a:ext uri="{FF2B5EF4-FFF2-40B4-BE49-F238E27FC236}">
              <a16:creationId xmlns:a16="http://schemas.microsoft.com/office/drawing/2014/main" id="{BFCA8CBE-3D5F-4BE5-8B5C-D860D5B317CB}"/>
            </a:ext>
          </a:extLst>
        </xdr:cNvPr>
        <xdr:cNvPicPr>
          <a:picLocks noChangeAspect="1"/>
        </xdr:cNvPicPr>
      </xdr:nvPicPr>
      <xdr:blipFill>
        <a:blip xmlns:r="http://schemas.openxmlformats.org/officeDocument/2006/relationships" r:embed="rId1"/>
        <a:stretch>
          <a:fillRect/>
        </a:stretch>
      </xdr:blipFill>
      <xdr:spPr>
        <a:xfrm>
          <a:off x="2171700" y="9613900"/>
          <a:ext cx="2482355" cy="2050837"/>
        </a:xfrm>
        <a:prstGeom prst="rect">
          <a:avLst/>
        </a:prstGeom>
        <a:ln>
          <a:solidFill>
            <a:sysClr val="windowText" lastClr="000000"/>
          </a:solidFill>
        </a:ln>
      </xdr:spPr>
    </xdr:pic>
    <xdr:clientData/>
  </xdr:twoCellAnchor>
  <xdr:twoCellAnchor editAs="oneCell">
    <xdr:from>
      <xdr:col>7</xdr:col>
      <xdr:colOff>152400</xdr:colOff>
      <xdr:row>49</xdr:row>
      <xdr:rowOff>168275</xdr:rowOff>
    </xdr:from>
    <xdr:to>
      <xdr:col>8</xdr:col>
      <xdr:colOff>1875304</xdr:colOff>
      <xdr:row>58</xdr:row>
      <xdr:rowOff>164887</xdr:rowOff>
    </xdr:to>
    <xdr:pic>
      <xdr:nvPicPr>
        <xdr:cNvPr id="10" name="図 9">
          <a:extLst>
            <a:ext uri="{FF2B5EF4-FFF2-40B4-BE49-F238E27FC236}">
              <a16:creationId xmlns:a16="http://schemas.microsoft.com/office/drawing/2014/main" id="{97930BE0-4060-426E-9ABC-BFD7E5465393}"/>
            </a:ext>
          </a:extLst>
        </xdr:cNvPr>
        <xdr:cNvPicPr>
          <a:picLocks noChangeAspect="1"/>
        </xdr:cNvPicPr>
      </xdr:nvPicPr>
      <xdr:blipFill>
        <a:blip xmlns:r="http://schemas.openxmlformats.org/officeDocument/2006/relationships" r:embed="rId2"/>
        <a:stretch>
          <a:fillRect/>
        </a:stretch>
      </xdr:blipFill>
      <xdr:spPr>
        <a:xfrm>
          <a:off x="4914900" y="9623425"/>
          <a:ext cx="2383304" cy="2054012"/>
        </a:xfrm>
        <a:prstGeom prst="rect">
          <a:avLst/>
        </a:prstGeom>
        <a:ln>
          <a:solidFill>
            <a:sysClr val="windowText" lastClr="000000"/>
          </a:solidFill>
        </a:ln>
      </xdr:spPr>
    </xdr:pic>
    <xdr:clientData/>
  </xdr:twoCellAnchor>
  <xdr:twoCellAnchor editAs="oneCell">
    <xdr:from>
      <xdr:col>11</xdr:col>
      <xdr:colOff>133351</xdr:colOff>
      <xdr:row>49</xdr:row>
      <xdr:rowOff>168276</xdr:rowOff>
    </xdr:from>
    <xdr:to>
      <xdr:col>13</xdr:col>
      <xdr:colOff>501650</xdr:colOff>
      <xdr:row>58</xdr:row>
      <xdr:rowOff>158864</xdr:rowOff>
    </xdr:to>
    <xdr:pic>
      <xdr:nvPicPr>
        <xdr:cNvPr id="11" name="図 10">
          <a:extLst>
            <a:ext uri="{FF2B5EF4-FFF2-40B4-BE49-F238E27FC236}">
              <a16:creationId xmlns:a16="http://schemas.microsoft.com/office/drawing/2014/main" id="{E03CAFC3-C044-441C-A94B-726B66F18D48}"/>
            </a:ext>
          </a:extLst>
        </xdr:cNvPr>
        <xdr:cNvPicPr>
          <a:picLocks noChangeAspect="1"/>
        </xdr:cNvPicPr>
      </xdr:nvPicPr>
      <xdr:blipFill>
        <a:blip xmlns:r="http://schemas.openxmlformats.org/officeDocument/2006/relationships" r:embed="rId3"/>
        <a:stretch>
          <a:fillRect/>
        </a:stretch>
      </xdr:blipFill>
      <xdr:spPr>
        <a:xfrm>
          <a:off x="7512051" y="9623426"/>
          <a:ext cx="2406649" cy="2047988"/>
        </a:xfrm>
        <a:prstGeom prst="rect">
          <a:avLst/>
        </a:prstGeom>
        <a:ln>
          <a:solidFill>
            <a:sysClr val="windowText" lastClr="000000"/>
          </a:solidFill>
        </a:ln>
      </xdr:spPr>
    </xdr:pic>
    <xdr:clientData/>
  </xdr:twoCellAnchor>
  <xdr:oneCellAnchor>
    <xdr:from>
      <xdr:col>3</xdr:col>
      <xdr:colOff>228600</xdr:colOff>
      <xdr:row>50</xdr:row>
      <xdr:rowOff>66675</xdr:rowOff>
    </xdr:from>
    <xdr:ext cx="492443" cy="607346"/>
    <xdr:sp macro="" textlink="">
      <xdr:nvSpPr>
        <xdr:cNvPr id="12" name="テキスト ボックス 11">
          <a:extLst>
            <a:ext uri="{FF2B5EF4-FFF2-40B4-BE49-F238E27FC236}">
              <a16:creationId xmlns:a16="http://schemas.microsoft.com/office/drawing/2014/main" id="{EFF3472F-DA54-4945-A324-55ABEC212C1F}"/>
            </a:ext>
          </a:extLst>
        </xdr:cNvPr>
        <xdr:cNvSpPr txBox="1"/>
      </xdr:nvSpPr>
      <xdr:spPr>
        <a:xfrm>
          <a:off x="2374900" y="9750425"/>
          <a:ext cx="492443" cy="60734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仮</a:t>
          </a:r>
        </a:p>
      </xdr:txBody>
    </xdr:sp>
    <xdr:clientData/>
  </xdr:oneCellAnchor>
  <xdr:oneCellAnchor>
    <xdr:from>
      <xdr:col>7</xdr:col>
      <xdr:colOff>292100</xdr:colOff>
      <xdr:row>50</xdr:row>
      <xdr:rowOff>53975</xdr:rowOff>
    </xdr:from>
    <xdr:ext cx="492443" cy="607346"/>
    <xdr:sp macro="" textlink="">
      <xdr:nvSpPr>
        <xdr:cNvPr id="13" name="テキスト ボックス 12">
          <a:extLst>
            <a:ext uri="{FF2B5EF4-FFF2-40B4-BE49-F238E27FC236}">
              <a16:creationId xmlns:a16="http://schemas.microsoft.com/office/drawing/2014/main" id="{C4330E89-54FB-4F49-856B-ED27A2CEA0F9}"/>
            </a:ext>
          </a:extLst>
        </xdr:cNvPr>
        <xdr:cNvSpPr txBox="1"/>
      </xdr:nvSpPr>
      <xdr:spPr>
        <a:xfrm>
          <a:off x="5054600" y="9737725"/>
          <a:ext cx="492443" cy="60734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仮</a:t>
          </a:r>
        </a:p>
      </xdr:txBody>
    </xdr:sp>
    <xdr:clientData/>
  </xdr:oneCellAnchor>
  <xdr:oneCellAnchor>
    <xdr:from>
      <xdr:col>11</xdr:col>
      <xdr:colOff>244475</xdr:colOff>
      <xdr:row>50</xdr:row>
      <xdr:rowOff>73025</xdr:rowOff>
    </xdr:from>
    <xdr:ext cx="492443" cy="607346"/>
    <xdr:sp macro="" textlink="">
      <xdr:nvSpPr>
        <xdr:cNvPr id="14" name="テキスト ボックス 13">
          <a:extLst>
            <a:ext uri="{FF2B5EF4-FFF2-40B4-BE49-F238E27FC236}">
              <a16:creationId xmlns:a16="http://schemas.microsoft.com/office/drawing/2014/main" id="{EE5888E4-79FE-4A69-B4B3-92F801878C62}"/>
            </a:ext>
          </a:extLst>
        </xdr:cNvPr>
        <xdr:cNvSpPr txBox="1"/>
      </xdr:nvSpPr>
      <xdr:spPr>
        <a:xfrm>
          <a:off x="7623175" y="9756775"/>
          <a:ext cx="492443" cy="60734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仮</a:t>
          </a:r>
        </a:p>
      </xdr:txBody>
    </xdr:sp>
    <xdr:clientData/>
  </xdr:oneCellAnchor>
  <xdr:twoCellAnchor>
    <xdr:from>
      <xdr:col>5</xdr:col>
      <xdr:colOff>0</xdr:colOff>
      <xdr:row>36</xdr:row>
      <xdr:rowOff>6350</xdr:rowOff>
    </xdr:from>
    <xdr:to>
      <xdr:col>6</xdr:col>
      <xdr:colOff>53975</xdr:colOff>
      <xdr:row>37</xdr:row>
      <xdr:rowOff>219075</xdr:rowOff>
    </xdr:to>
    <xdr:sp macro="" textlink="">
      <xdr:nvSpPr>
        <xdr:cNvPr id="15" name="正方形/長方形 14">
          <a:extLst>
            <a:ext uri="{FF2B5EF4-FFF2-40B4-BE49-F238E27FC236}">
              <a16:creationId xmlns:a16="http://schemas.microsoft.com/office/drawing/2014/main" id="{9144371A-C446-4F45-8764-5FB4C574773F}"/>
            </a:ext>
          </a:extLst>
        </xdr:cNvPr>
        <xdr:cNvSpPr/>
      </xdr:nvSpPr>
      <xdr:spPr>
        <a:xfrm>
          <a:off x="3454400" y="6489700"/>
          <a:ext cx="708025" cy="44132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314325</xdr:colOff>
      <xdr:row>35</xdr:row>
      <xdr:rowOff>180975</xdr:rowOff>
    </xdr:from>
    <xdr:to>
      <xdr:col>10</xdr:col>
      <xdr:colOff>368300</xdr:colOff>
      <xdr:row>37</xdr:row>
      <xdr:rowOff>168275</xdr:rowOff>
    </xdr:to>
    <xdr:sp macro="" textlink="">
      <xdr:nvSpPr>
        <xdr:cNvPr id="16" name="正方形/長方形 15">
          <a:extLst>
            <a:ext uri="{FF2B5EF4-FFF2-40B4-BE49-F238E27FC236}">
              <a16:creationId xmlns:a16="http://schemas.microsoft.com/office/drawing/2014/main" id="{6666DF11-71A3-40D6-97C8-E0677BFC582E}"/>
            </a:ext>
          </a:extLst>
        </xdr:cNvPr>
        <xdr:cNvSpPr/>
      </xdr:nvSpPr>
      <xdr:spPr>
        <a:xfrm>
          <a:off x="6384925" y="6435725"/>
          <a:ext cx="708025" cy="4445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130175</xdr:colOff>
      <xdr:row>50</xdr:row>
      <xdr:rowOff>63500</xdr:rowOff>
    </xdr:from>
    <xdr:to>
      <xdr:col>6</xdr:col>
      <xdr:colOff>190500</xdr:colOff>
      <xdr:row>52</xdr:row>
      <xdr:rowOff>53975</xdr:rowOff>
    </xdr:to>
    <xdr:sp macro="" textlink="">
      <xdr:nvSpPr>
        <xdr:cNvPr id="17" name="正方形/長方形 16">
          <a:extLst>
            <a:ext uri="{FF2B5EF4-FFF2-40B4-BE49-F238E27FC236}">
              <a16:creationId xmlns:a16="http://schemas.microsoft.com/office/drawing/2014/main" id="{51CDC593-8C18-446F-A1B6-C2D242F4F3DB}"/>
            </a:ext>
          </a:extLst>
        </xdr:cNvPr>
        <xdr:cNvSpPr/>
      </xdr:nvSpPr>
      <xdr:spPr>
        <a:xfrm>
          <a:off x="3584575" y="9747250"/>
          <a:ext cx="714375" cy="44767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47625</xdr:colOff>
      <xdr:row>49</xdr:row>
      <xdr:rowOff>219075</xdr:rowOff>
    </xdr:from>
    <xdr:to>
      <xdr:col>10</xdr:col>
      <xdr:colOff>101600</xdr:colOff>
      <xdr:row>51</xdr:row>
      <xdr:rowOff>206375</xdr:rowOff>
    </xdr:to>
    <xdr:sp macro="" textlink="">
      <xdr:nvSpPr>
        <xdr:cNvPr id="18" name="正方形/長方形 17">
          <a:extLst>
            <a:ext uri="{FF2B5EF4-FFF2-40B4-BE49-F238E27FC236}">
              <a16:creationId xmlns:a16="http://schemas.microsoft.com/office/drawing/2014/main" id="{EBD9AB18-5680-44F2-8072-A73206386D68}"/>
            </a:ext>
          </a:extLst>
        </xdr:cNvPr>
        <xdr:cNvSpPr/>
      </xdr:nvSpPr>
      <xdr:spPr>
        <a:xfrm>
          <a:off x="6118225" y="9674225"/>
          <a:ext cx="708025" cy="4445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415925</xdr:colOff>
      <xdr:row>50</xdr:row>
      <xdr:rowOff>92075</xdr:rowOff>
    </xdr:from>
    <xdr:to>
      <xdr:col>5</xdr:col>
      <xdr:colOff>457200</xdr:colOff>
      <xdr:row>51</xdr:row>
      <xdr:rowOff>219075</xdr:rowOff>
    </xdr:to>
    <xdr:sp macro="" textlink="">
      <xdr:nvSpPr>
        <xdr:cNvPr id="19" name="正方形/長方形 18">
          <a:extLst>
            <a:ext uri="{FF2B5EF4-FFF2-40B4-BE49-F238E27FC236}">
              <a16:creationId xmlns:a16="http://schemas.microsoft.com/office/drawing/2014/main" id="{0CB1AEF9-EEFE-4FE6-A6D0-455531802DBE}"/>
            </a:ext>
          </a:extLst>
        </xdr:cNvPr>
        <xdr:cNvSpPr/>
      </xdr:nvSpPr>
      <xdr:spPr>
        <a:xfrm>
          <a:off x="3216275" y="9775825"/>
          <a:ext cx="695325" cy="355600"/>
        </a:xfrm>
        <a:prstGeom prst="rect">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表書き</a:t>
          </a:r>
        </a:p>
      </xdr:txBody>
    </xdr:sp>
    <xdr:clientData/>
  </xdr:twoCellAnchor>
  <xdr:twoCellAnchor>
    <xdr:from>
      <xdr:col>8</xdr:col>
      <xdr:colOff>381000</xdr:colOff>
      <xdr:row>50</xdr:row>
      <xdr:rowOff>38100</xdr:rowOff>
    </xdr:from>
    <xdr:to>
      <xdr:col>9</xdr:col>
      <xdr:colOff>425450</xdr:colOff>
      <xdr:row>51</xdr:row>
      <xdr:rowOff>161925</xdr:rowOff>
    </xdr:to>
    <xdr:sp macro="" textlink="">
      <xdr:nvSpPr>
        <xdr:cNvPr id="20" name="正方形/長方形 19">
          <a:extLst>
            <a:ext uri="{FF2B5EF4-FFF2-40B4-BE49-F238E27FC236}">
              <a16:creationId xmlns:a16="http://schemas.microsoft.com/office/drawing/2014/main" id="{0693AF59-5912-4B0E-9231-8E5668AB9E64}"/>
            </a:ext>
          </a:extLst>
        </xdr:cNvPr>
        <xdr:cNvSpPr/>
      </xdr:nvSpPr>
      <xdr:spPr>
        <a:xfrm>
          <a:off x="5797550" y="9721850"/>
          <a:ext cx="698500" cy="352425"/>
        </a:xfrm>
        <a:prstGeom prst="rect">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表書き</a:t>
          </a:r>
        </a:p>
      </xdr:txBody>
    </xdr:sp>
    <xdr:clientData/>
  </xdr:twoCellAnchor>
  <xdr:twoCellAnchor>
    <xdr:from>
      <xdr:col>8</xdr:col>
      <xdr:colOff>381000</xdr:colOff>
      <xdr:row>50</xdr:row>
      <xdr:rowOff>38100</xdr:rowOff>
    </xdr:from>
    <xdr:to>
      <xdr:col>9</xdr:col>
      <xdr:colOff>422275</xdr:colOff>
      <xdr:row>51</xdr:row>
      <xdr:rowOff>165100</xdr:rowOff>
    </xdr:to>
    <xdr:sp macro="" textlink="">
      <xdr:nvSpPr>
        <xdr:cNvPr id="21" name="正方形/長方形 20">
          <a:extLst>
            <a:ext uri="{FF2B5EF4-FFF2-40B4-BE49-F238E27FC236}">
              <a16:creationId xmlns:a16="http://schemas.microsoft.com/office/drawing/2014/main" id="{DBBAE06F-DD10-459F-BEBF-1354C052C482}"/>
            </a:ext>
          </a:extLst>
        </xdr:cNvPr>
        <xdr:cNvSpPr/>
      </xdr:nvSpPr>
      <xdr:spPr>
        <a:xfrm>
          <a:off x="5797550" y="9721850"/>
          <a:ext cx="695325" cy="355600"/>
        </a:xfrm>
        <a:prstGeom prst="rect">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表書き</a:t>
          </a:r>
        </a:p>
      </xdr:txBody>
    </xdr:sp>
    <xdr:clientData/>
  </xdr:twoCellAnchor>
  <xdr:twoCellAnchor>
    <xdr:from>
      <xdr:col>12</xdr:col>
      <xdr:colOff>381000</xdr:colOff>
      <xdr:row>50</xdr:row>
      <xdr:rowOff>57150</xdr:rowOff>
    </xdr:from>
    <xdr:to>
      <xdr:col>13</xdr:col>
      <xdr:colOff>425450</xdr:colOff>
      <xdr:row>51</xdr:row>
      <xdr:rowOff>180975</xdr:rowOff>
    </xdr:to>
    <xdr:sp macro="" textlink="">
      <xdr:nvSpPr>
        <xdr:cNvPr id="22" name="正方形/長方形 21">
          <a:extLst>
            <a:ext uri="{FF2B5EF4-FFF2-40B4-BE49-F238E27FC236}">
              <a16:creationId xmlns:a16="http://schemas.microsoft.com/office/drawing/2014/main" id="{59A3341F-95D8-4382-B221-9BF8F65D337D}"/>
            </a:ext>
          </a:extLst>
        </xdr:cNvPr>
        <xdr:cNvSpPr/>
      </xdr:nvSpPr>
      <xdr:spPr>
        <a:xfrm>
          <a:off x="8413750" y="9740900"/>
          <a:ext cx="698500" cy="352425"/>
        </a:xfrm>
        <a:prstGeom prst="rect">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表書き</a:t>
          </a:r>
        </a:p>
      </xdr:txBody>
    </xdr:sp>
    <xdr:clientData/>
  </xdr:twoCellAnchor>
  <xdr:twoCellAnchor>
    <xdr:from>
      <xdr:col>4</xdr:col>
      <xdr:colOff>381000</xdr:colOff>
      <xdr:row>55</xdr:row>
      <xdr:rowOff>114300</xdr:rowOff>
    </xdr:from>
    <xdr:to>
      <xdr:col>5</xdr:col>
      <xdr:colOff>425450</xdr:colOff>
      <xdr:row>57</xdr:row>
      <xdr:rowOff>9525</xdr:rowOff>
    </xdr:to>
    <xdr:sp macro="" textlink="">
      <xdr:nvSpPr>
        <xdr:cNvPr id="23" name="正方形/長方形 22">
          <a:extLst>
            <a:ext uri="{FF2B5EF4-FFF2-40B4-BE49-F238E27FC236}">
              <a16:creationId xmlns:a16="http://schemas.microsoft.com/office/drawing/2014/main" id="{403E7229-9831-4FF2-8CE1-AE4B5E7C6ECF}"/>
            </a:ext>
          </a:extLst>
        </xdr:cNvPr>
        <xdr:cNvSpPr/>
      </xdr:nvSpPr>
      <xdr:spPr>
        <a:xfrm>
          <a:off x="3181350" y="10941050"/>
          <a:ext cx="698500" cy="352425"/>
        </a:xfrm>
        <a:prstGeom prst="rect">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名入れ</a:t>
          </a:r>
        </a:p>
      </xdr:txBody>
    </xdr:sp>
    <xdr:clientData/>
  </xdr:twoCellAnchor>
  <xdr:twoCellAnchor>
    <xdr:from>
      <xdr:col>8</xdr:col>
      <xdr:colOff>390525</xdr:colOff>
      <xdr:row>55</xdr:row>
      <xdr:rowOff>28575</xdr:rowOff>
    </xdr:from>
    <xdr:to>
      <xdr:col>9</xdr:col>
      <xdr:colOff>438150</xdr:colOff>
      <xdr:row>56</xdr:row>
      <xdr:rowOff>149225</xdr:rowOff>
    </xdr:to>
    <xdr:sp macro="" textlink="">
      <xdr:nvSpPr>
        <xdr:cNvPr id="24" name="正方形/長方形 23">
          <a:extLst>
            <a:ext uri="{FF2B5EF4-FFF2-40B4-BE49-F238E27FC236}">
              <a16:creationId xmlns:a16="http://schemas.microsoft.com/office/drawing/2014/main" id="{09C567A6-3102-4FCD-9962-80094ED4FE69}"/>
            </a:ext>
          </a:extLst>
        </xdr:cNvPr>
        <xdr:cNvSpPr/>
      </xdr:nvSpPr>
      <xdr:spPr>
        <a:xfrm>
          <a:off x="5807075" y="10855325"/>
          <a:ext cx="701675" cy="349250"/>
        </a:xfrm>
        <a:prstGeom prst="rect">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名入れ</a:t>
          </a:r>
        </a:p>
      </xdr:txBody>
    </xdr:sp>
    <xdr:clientData/>
  </xdr:twoCellAnchor>
  <xdr:twoCellAnchor>
    <xdr:from>
      <xdr:col>12</xdr:col>
      <xdr:colOff>381000</xdr:colOff>
      <xdr:row>55</xdr:row>
      <xdr:rowOff>142875</xdr:rowOff>
    </xdr:from>
    <xdr:to>
      <xdr:col>13</xdr:col>
      <xdr:colOff>428625</xdr:colOff>
      <xdr:row>57</xdr:row>
      <xdr:rowOff>34925</xdr:rowOff>
    </xdr:to>
    <xdr:sp macro="" textlink="">
      <xdr:nvSpPr>
        <xdr:cNvPr id="25" name="正方形/長方形 24">
          <a:extLst>
            <a:ext uri="{FF2B5EF4-FFF2-40B4-BE49-F238E27FC236}">
              <a16:creationId xmlns:a16="http://schemas.microsoft.com/office/drawing/2014/main" id="{B2CFFF7D-9567-41EB-8C36-6ADB36A4FCA1}"/>
            </a:ext>
          </a:extLst>
        </xdr:cNvPr>
        <xdr:cNvSpPr/>
      </xdr:nvSpPr>
      <xdr:spPr>
        <a:xfrm>
          <a:off x="8413750" y="10969625"/>
          <a:ext cx="701675" cy="349250"/>
        </a:xfrm>
        <a:prstGeom prst="rect">
          <a:avLst/>
        </a:prstGeom>
        <a:noFill/>
        <a:ln>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名入れ</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298439</xdr:colOff>
      <xdr:row>10</xdr:row>
      <xdr:rowOff>221898</xdr:rowOff>
    </xdr:from>
    <xdr:to>
      <xdr:col>6</xdr:col>
      <xdr:colOff>388375</xdr:colOff>
      <xdr:row>24</xdr:row>
      <xdr:rowOff>105547</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98439" y="2550231"/>
          <a:ext cx="5431344" cy="3140141"/>
        </a:xfrm>
        <a:prstGeom prst="rect">
          <a:avLst/>
        </a:prstGeom>
      </xdr:spPr>
    </xdr:pic>
    <xdr:clientData/>
  </xdr:twoCellAnchor>
  <xdr:twoCellAnchor>
    <xdr:from>
      <xdr:col>4</xdr:col>
      <xdr:colOff>1075266</xdr:colOff>
      <xdr:row>13</xdr:row>
      <xdr:rowOff>97368</xdr:rowOff>
    </xdr:from>
    <xdr:to>
      <xdr:col>6</xdr:col>
      <xdr:colOff>65616</xdr:colOff>
      <xdr:row>14</xdr:row>
      <xdr:rowOff>97367</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483099" y="3124201"/>
          <a:ext cx="927100" cy="232833"/>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21</xdr:col>
      <xdr:colOff>170180</xdr:colOff>
      <xdr:row>2</xdr:row>
      <xdr:rowOff>44450</xdr:rowOff>
    </xdr:from>
    <xdr:to>
      <xdr:col>21</xdr:col>
      <xdr:colOff>791292</xdr:colOff>
      <xdr:row>4</xdr:row>
      <xdr:rowOff>47054</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stretch>
          <a:fillRect/>
        </a:stretch>
      </xdr:blipFill>
      <xdr:spPr>
        <a:xfrm>
          <a:off x="10190480" y="501650"/>
          <a:ext cx="604602" cy="457264"/>
        </a:xfrm>
        <a:prstGeom prst="ellipse">
          <a:avLst/>
        </a:prstGeom>
        <a:ln w="12700" cap="rnd">
          <a:solidFill>
            <a:srgbClr val="FF0000"/>
          </a:solidFill>
        </a:ln>
        <a:effectLst/>
        <a:scene3d>
          <a:camera prst="orthographicFront"/>
          <a:lightRig rig="contrasting" dir="t">
            <a:rot lat="0" lon="0" rev="3000000"/>
          </a:lightRig>
        </a:scene3d>
        <a:sp3d contourW="7620">
          <a:bevelT w="95250" h="31750"/>
          <a:contourClr>
            <a:srgbClr val="333333"/>
          </a:contourClr>
        </a:sp3d>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DAC0D14-3427-4097-8279-A25D1FC2C291}" name="手数料率" displayName="手数料率" ref="S3:T17" totalsRowShown="0">
  <autoFilter ref="S3:T17" xr:uid="{9DAC0D14-3427-4097-8279-A25D1FC2C291}">
    <filterColumn colId="0" hiddenButton="1"/>
    <filterColumn colId="1" hiddenButton="1"/>
  </autoFilter>
  <tableColumns count="2">
    <tableColumn id="1" xr3:uid="{55623D5E-2D89-4B7E-80A1-F73C39F21302}" name="ブランド名"/>
    <tableColumn id="2" xr3:uid="{3C7D6DFC-03DB-471A-87A1-BD72AB37760E}" name="発行手数料"/>
  </tableColumns>
  <tableStyleInfo name="TableStyleLight9"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anaka@incomm.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64091-0240-47BE-B169-8421E8F3AE93}">
  <sheetPr codeName="Sheet1">
    <tabColor rgb="FFFF0000"/>
  </sheetPr>
  <dimension ref="A1:J31"/>
  <sheetViews>
    <sheetView showGridLines="0" tabSelected="1" zoomScaleNormal="100" workbookViewId="0"/>
  </sheetViews>
  <sheetFormatPr defaultColWidth="8.58203125" defaultRowHeight="15" x14ac:dyDescent="0.55000000000000004"/>
  <cols>
    <col min="1" max="16384" width="8.58203125" style="20"/>
  </cols>
  <sheetData>
    <row r="1" spans="1:10" x14ac:dyDescent="0.55000000000000004">
      <c r="I1" s="21" t="s">
        <v>0</v>
      </c>
      <c r="J1" s="21"/>
    </row>
    <row r="2" spans="1:10" ht="22" x14ac:dyDescent="0.55000000000000004">
      <c r="B2" s="177" t="s">
        <v>1</v>
      </c>
      <c r="C2" s="177"/>
      <c r="D2" s="177"/>
      <c r="E2" s="177"/>
      <c r="F2" s="177"/>
      <c r="G2" s="177"/>
      <c r="H2" s="177"/>
      <c r="I2" s="177"/>
    </row>
    <row r="4" spans="1:10" ht="55" customHeight="1" x14ac:dyDescent="0.55000000000000004">
      <c r="A4" s="175" t="s">
        <v>2</v>
      </c>
      <c r="B4" s="175"/>
      <c r="C4" s="175"/>
      <c r="D4" s="175"/>
      <c r="E4" s="175"/>
      <c r="F4" s="175"/>
      <c r="G4" s="175"/>
      <c r="H4" s="175"/>
      <c r="I4" s="175"/>
      <c r="J4" s="175"/>
    </row>
    <row r="5" spans="1:10" ht="6" customHeight="1" x14ac:dyDescent="0.55000000000000004"/>
    <row r="6" spans="1:10" ht="84" customHeight="1" x14ac:dyDescent="0.55000000000000004">
      <c r="A6" s="175" t="s">
        <v>3</v>
      </c>
      <c r="B6" s="176"/>
      <c r="C6" s="176"/>
      <c r="D6" s="176"/>
      <c r="E6" s="176"/>
      <c r="F6" s="176"/>
      <c r="G6" s="176"/>
      <c r="H6" s="176"/>
      <c r="I6" s="176"/>
      <c r="J6" s="176"/>
    </row>
    <row r="7" spans="1:10" ht="6" customHeight="1" x14ac:dyDescent="0.55000000000000004"/>
    <row r="8" spans="1:10" ht="40.5" customHeight="1" x14ac:dyDescent="0.55000000000000004">
      <c r="A8" s="175" t="s">
        <v>4</v>
      </c>
      <c r="B8" s="175"/>
      <c r="C8" s="175"/>
      <c r="D8" s="175"/>
      <c r="E8" s="175"/>
      <c r="F8" s="175"/>
      <c r="G8" s="175"/>
      <c r="H8" s="175"/>
      <c r="I8" s="175"/>
      <c r="J8" s="175"/>
    </row>
    <row r="9" spans="1:10" x14ac:dyDescent="0.55000000000000004">
      <c r="A9" s="20" t="s">
        <v>5</v>
      </c>
    </row>
    <row r="10" spans="1:10" x14ac:dyDescent="0.55000000000000004">
      <c r="A10" s="20" t="s">
        <v>6</v>
      </c>
    </row>
    <row r="11" spans="1:10" x14ac:dyDescent="0.55000000000000004">
      <c r="A11" s="20" t="s">
        <v>7</v>
      </c>
    </row>
    <row r="12" spans="1:10" x14ac:dyDescent="0.55000000000000004">
      <c r="A12" s="20" t="s">
        <v>8</v>
      </c>
    </row>
    <row r="13" spans="1:10" x14ac:dyDescent="0.55000000000000004">
      <c r="A13" s="20" t="s">
        <v>9</v>
      </c>
    </row>
    <row r="14" spans="1:10" x14ac:dyDescent="0.55000000000000004">
      <c r="A14" s="20" t="s">
        <v>10</v>
      </c>
    </row>
    <row r="15" spans="1:10" x14ac:dyDescent="0.55000000000000004">
      <c r="A15" s="20" t="s">
        <v>11</v>
      </c>
    </row>
    <row r="16" spans="1:10" x14ac:dyDescent="0.55000000000000004">
      <c r="A16" s="20" t="s">
        <v>12</v>
      </c>
    </row>
    <row r="17" spans="1:10" x14ac:dyDescent="0.55000000000000004">
      <c r="A17" s="20" t="s">
        <v>13</v>
      </c>
    </row>
    <row r="18" spans="1:10" x14ac:dyDescent="0.55000000000000004">
      <c r="A18" s="20" t="s">
        <v>14</v>
      </c>
    </row>
    <row r="19" spans="1:10" x14ac:dyDescent="0.55000000000000004">
      <c r="A19" s="20" t="s">
        <v>15</v>
      </c>
    </row>
    <row r="20" spans="1:10" x14ac:dyDescent="0.55000000000000004">
      <c r="A20" s="20" t="s">
        <v>16</v>
      </c>
    </row>
    <row r="21" spans="1:10" x14ac:dyDescent="0.55000000000000004">
      <c r="A21" s="20" t="s">
        <v>17</v>
      </c>
    </row>
    <row r="22" spans="1:10" x14ac:dyDescent="0.55000000000000004">
      <c r="A22" s="20" t="s">
        <v>18</v>
      </c>
    </row>
    <row r="23" spans="1:10" x14ac:dyDescent="0.55000000000000004">
      <c r="A23" s="20" t="s">
        <v>19</v>
      </c>
    </row>
    <row r="24" spans="1:10" ht="90.65" customHeight="1" x14ac:dyDescent="0.55000000000000004">
      <c r="A24" s="175" t="s">
        <v>20</v>
      </c>
      <c r="B24" s="176"/>
      <c r="C24" s="176"/>
      <c r="D24" s="176"/>
      <c r="E24" s="176"/>
      <c r="F24" s="176"/>
      <c r="G24" s="176"/>
      <c r="H24" s="176"/>
      <c r="I24" s="176"/>
      <c r="J24" s="176"/>
    </row>
    <row r="25" spans="1:10" ht="6" customHeight="1" x14ac:dyDescent="0.55000000000000004"/>
    <row r="26" spans="1:10" ht="102.65" customHeight="1" x14ac:dyDescent="0.55000000000000004">
      <c r="A26" s="175" t="s">
        <v>21</v>
      </c>
      <c r="B26" s="176"/>
      <c r="C26" s="176"/>
      <c r="D26" s="176"/>
      <c r="E26" s="176"/>
      <c r="F26" s="176"/>
      <c r="G26" s="176"/>
      <c r="H26" s="176"/>
      <c r="I26" s="176"/>
      <c r="J26" s="176"/>
    </row>
    <row r="27" spans="1:10" ht="5.15" customHeight="1" x14ac:dyDescent="0.55000000000000004"/>
    <row r="28" spans="1:10" ht="116.5" customHeight="1" x14ac:dyDescent="0.55000000000000004">
      <c r="A28" s="175" t="s">
        <v>22</v>
      </c>
      <c r="B28" s="175"/>
      <c r="C28" s="175"/>
      <c r="D28" s="175"/>
      <c r="E28" s="175"/>
      <c r="F28" s="175"/>
      <c r="G28" s="175"/>
      <c r="H28" s="175"/>
      <c r="I28" s="175"/>
      <c r="J28" s="175"/>
    </row>
    <row r="31" spans="1:10" x14ac:dyDescent="0.55000000000000004">
      <c r="J31" s="20" t="s">
        <v>23</v>
      </c>
    </row>
  </sheetData>
  <sheetProtection algorithmName="SHA-512" hashValue="62JrTG2UN8skjbGQraPL2pyGd3kLhj3g4Gm167M5Phc07jhgaryY03xWBD99zgNBpzTvKOeUJXPXntyRqPIKyg==" saltValue="kOYyB82SKy2ru9blW0NjKQ==" spinCount="100000" sheet="1" objects="1" scenarios="1" selectLockedCells="1"/>
  <mergeCells count="7">
    <mergeCell ref="A26:J26"/>
    <mergeCell ref="A28:J28"/>
    <mergeCell ref="B2:I2"/>
    <mergeCell ref="A4:J4"/>
    <mergeCell ref="A6:J6"/>
    <mergeCell ref="A8:J8"/>
    <mergeCell ref="A24:J24"/>
  </mergeCells>
  <phoneticPr fontId="3"/>
  <printOptions horizontalCentered="1"/>
  <pageMargins left="0.23622047244094491" right="0.23622047244094491"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3C0F-1652-46AB-B793-6CE150125AE7}">
  <sheetPr codeName="Sheet2">
    <tabColor theme="5"/>
    <pageSetUpPr fitToPage="1"/>
  </sheetPr>
  <dimension ref="A1:O71"/>
  <sheetViews>
    <sheetView zoomScale="73" zoomScaleNormal="55" workbookViewId="0">
      <selection activeCell="E58" sqref="E58"/>
    </sheetView>
  </sheetViews>
  <sheetFormatPr defaultRowHeight="18" x14ac:dyDescent="0.55000000000000004"/>
  <cols>
    <col min="1" max="1" width="1.25" customWidth="1"/>
    <col min="2" max="2" width="3.33203125" customWidth="1"/>
    <col min="3" max="3" width="9.5" customWidth="1"/>
    <col min="4" max="4" width="17.5" customWidth="1"/>
    <col min="5" max="5" width="61.58203125" customWidth="1"/>
    <col min="6" max="9" width="12.58203125" customWidth="1"/>
    <col min="10" max="10" width="18.75" customWidth="1"/>
    <col min="11" max="11" width="77.58203125" customWidth="1"/>
    <col min="12" max="12" width="11.5" bestFit="1" customWidth="1"/>
    <col min="13" max="13" width="13.75" customWidth="1"/>
    <col min="14" max="14" width="10" customWidth="1"/>
    <col min="15" max="15" width="76.33203125" bestFit="1" customWidth="1"/>
  </cols>
  <sheetData>
    <row r="1" spans="1:11" ht="51.65" customHeight="1" x14ac:dyDescent="0.55000000000000004">
      <c r="C1" s="178" t="s">
        <v>24</v>
      </c>
      <c r="D1" s="178"/>
      <c r="E1" s="178"/>
      <c r="F1" s="178"/>
      <c r="G1" s="178"/>
      <c r="H1" s="178"/>
      <c r="I1" s="178"/>
      <c r="J1" s="178"/>
      <c r="K1" s="178"/>
    </row>
    <row r="2" spans="1:11" ht="17.149999999999999" customHeight="1" x14ac:dyDescent="0.55000000000000004">
      <c r="C2" s="99"/>
      <c r="D2" s="99"/>
      <c r="E2" s="99"/>
      <c r="F2" s="99"/>
      <c r="G2" s="99"/>
      <c r="H2" s="99"/>
      <c r="I2" s="99"/>
      <c r="J2" s="99"/>
      <c r="K2" s="99"/>
    </row>
    <row r="3" spans="1:11" ht="19" customHeight="1" x14ac:dyDescent="0.55000000000000004">
      <c r="A3" s="24"/>
      <c r="B3" s="24"/>
      <c r="C3" s="1" t="s">
        <v>25</v>
      </c>
    </row>
    <row r="4" spans="1:11" ht="19" customHeight="1" x14ac:dyDescent="0.55000000000000004">
      <c r="A4" s="24"/>
      <c r="B4" s="24"/>
      <c r="C4" s="100" t="s">
        <v>26</v>
      </c>
      <c r="D4" t="s">
        <v>27</v>
      </c>
    </row>
    <row r="5" spans="1:11" ht="19" customHeight="1" x14ac:dyDescent="0.55000000000000004">
      <c r="A5" s="24"/>
      <c r="B5" s="24"/>
      <c r="C5" s="100" t="s">
        <v>28</v>
      </c>
      <c r="D5" t="s">
        <v>29</v>
      </c>
    </row>
    <row r="6" spans="1:11" ht="19" customHeight="1" x14ac:dyDescent="0.55000000000000004">
      <c r="A6" s="24"/>
      <c r="B6" s="24"/>
      <c r="C6" s="100" t="s">
        <v>30</v>
      </c>
      <c r="D6" t="s">
        <v>31</v>
      </c>
    </row>
    <row r="7" spans="1:11" ht="19" customHeight="1" x14ac:dyDescent="0.55000000000000004">
      <c r="A7" s="24"/>
      <c r="B7" s="24"/>
      <c r="C7" s="100" t="s">
        <v>32</v>
      </c>
      <c r="D7" t="s">
        <v>33</v>
      </c>
    </row>
    <row r="8" spans="1:11" ht="19" customHeight="1" x14ac:dyDescent="0.55000000000000004">
      <c r="A8" s="24"/>
      <c r="B8" s="24"/>
      <c r="C8" s="100" t="s">
        <v>34</v>
      </c>
      <c r="D8" t="s">
        <v>35</v>
      </c>
    </row>
    <row r="9" spans="1:11" ht="19" customHeight="1" x14ac:dyDescent="0.55000000000000004">
      <c r="A9" s="24"/>
      <c r="B9" s="24"/>
      <c r="C9" s="100" t="s">
        <v>36</v>
      </c>
      <c r="D9" t="s">
        <v>37</v>
      </c>
    </row>
    <row r="10" spans="1:11" ht="19" customHeight="1" x14ac:dyDescent="0.55000000000000004">
      <c r="A10" s="24"/>
      <c r="B10" s="24"/>
      <c r="C10" s="100" t="s">
        <v>38</v>
      </c>
      <c r="D10" t="s">
        <v>39</v>
      </c>
    </row>
    <row r="11" spans="1:11" ht="19" customHeight="1" x14ac:dyDescent="0.55000000000000004">
      <c r="A11" s="24"/>
      <c r="B11" s="24"/>
      <c r="C11" s="100" t="s">
        <v>40</v>
      </c>
      <c r="D11" t="s">
        <v>41</v>
      </c>
    </row>
    <row r="12" spans="1:11" ht="19" customHeight="1" x14ac:dyDescent="0.55000000000000004">
      <c r="A12" s="24"/>
      <c r="B12" s="24"/>
      <c r="C12" s="100"/>
    </row>
    <row r="13" spans="1:11" ht="23" thickBot="1" x14ac:dyDescent="0.6">
      <c r="C13" s="1" t="s">
        <v>42</v>
      </c>
    </row>
    <row r="14" spans="1:11" ht="18.5" thickBot="1" x14ac:dyDescent="0.6">
      <c r="C14" s="190" t="s">
        <v>43</v>
      </c>
      <c r="D14" s="191"/>
      <c r="E14" s="71" t="s">
        <v>44</v>
      </c>
      <c r="F14" s="192" t="s">
        <v>45</v>
      </c>
      <c r="G14" s="192"/>
      <c r="H14" s="192"/>
      <c r="I14" s="192"/>
      <c r="J14" s="193"/>
      <c r="K14" s="48" t="s">
        <v>46</v>
      </c>
    </row>
    <row r="15" spans="1:11" ht="61" customHeight="1" thickTop="1" x14ac:dyDescent="0.55000000000000004">
      <c r="C15" s="194" t="s">
        <v>47</v>
      </c>
      <c r="D15" s="195"/>
      <c r="E15" s="76"/>
      <c r="F15" s="77" t="s">
        <v>48</v>
      </c>
      <c r="G15" s="77"/>
      <c r="H15" s="77"/>
      <c r="I15" s="77"/>
      <c r="J15" s="78"/>
      <c r="K15" s="83" t="s">
        <v>49</v>
      </c>
    </row>
    <row r="16" spans="1:11" ht="16" customHeight="1" x14ac:dyDescent="0.55000000000000004">
      <c r="C16" s="198" t="s">
        <v>50</v>
      </c>
      <c r="D16" s="199"/>
      <c r="E16" s="80" t="s">
        <v>51</v>
      </c>
      <c r="F16" s="54" t="s">
        <v>52</v>
      </c>
      <c r="G16" s="55"/>
      <c r="H16" s="55"/>
      <c r="I16" s="55"/>
      <c r="J16" s="75"/>
      <c r="K16" s="186" t="s">
        <v>53</v>
      </c>
    </row>
    <row r="17" spans="3:11" ht="55.5" customHeight="1" x14ac:dyDescent="0.55000000000000004">
      <c r="C17" s="200"/>
      <c r="D17" s="201"/>
      <c r="E17" s="73"/>
      <c r="F17" s="70" t="s">
        <v>54</v>
      </c>
      <c r="G17" s="70"/>
      <c r="H17" s="70"/>
      <c r="I17" s="70"/>
      <c r="J17" s="74"/>
      <c r="K17" s="187"/>
    </row>
    <row r="18" spans="3:11" ht="61" customHeight="1" x14ac:dyDescent="0.55000000000000004">
      <c r="C18" s="188" t="s">
        <v>55</v>
      </c>
      <c r="D18" s="196"/>
      <c r="E18" s="72"/>
      <c r="F18" s="70" t="s">
        <v>56</v>
      </c>
      <c r="G18" s="70"/>
      <c r="H18" s="70"/>
      <c r="I18" s="70"/>
      <c r="J18" s="74"/>
      <c r="K18" s="84" t="s">
        <v>57</v>
      </c>
    </row>
    <row r="19" spans="3:11" ht="61" customHeight="1" x14ac:dyDescent="0.55000000000000004">
      <c r="C19" s="50" t="s">
        <v>58</v>
      </c>
      <c r="D19" s="79"/>
      <c r="E19" s="72"/>
      <c r="F19" s="70" t="s">
        <v>59</v>
      </c>
      <c r="G19" s="70"/>
      <c r="H19" s="70"/>
      <c r="I19" s="70"/>
      <c r="J19" s="74"/>
      <c r="K19" s="84" t="s">
        <v>60</v>
      </c>
    </row>
    <row r="20" spans="3:11" ht="61" customHeight="1" x14ac:dyDescent="0.55000000000000004">
      <c r="C20" s="197" t="s">
        <v>61</v>
      </c>
      <c r="D20" s="196"/>
      <c r="E20" s="106"/>
      <c r="F20" s="104" t="s">
        <v>62</v>
      </c>
      <c r="G20" s="55"/>
      <c r="H20" s="55"/>
      <c r="I20" s="55"/>
      <c r="J20" s="75"/>
      <c r="K20" s="87" t="s">
        <v>63</v>
      </c>
    </row>
    <row r="21" spans="3:11" ht="18" customHeight="1" x14ac:dyDescent="0.55000000000000004">
      <c r="C21" s="204" t="s">
        <v>64</v>
      </c>
      <c r="D21" s="205"/>
      <c r="E21" s="80" t="s">
        <v>51</v>
      </c>
      <c r="F21" s="54" t="s">
        <v>52</v>
      </c>
      <c r="G21" s="70"/>
      <c r="H21" s="70"/>
      <c r="I21" s="70"/>
      <c r="J21" s="70"/>
      <c r="K21" s="84"/>
    </row>
    <row r="22" spans="3:11" ht="46" customHeight="1" x14ac:dyDescent="0.55000000000000004">
      <c r="C22" s="206"/>
      <c r="D22" s="207"/>
      <c r="E22" s="73"/>
      <c r="F22" s="70" t="s">
        <v>54</v>
      </c>
      <c r="G22" s="70"/>
      <c r="H22" s="70"/>
      <c r="I22" s="70"/>
      <c r="J22" s="70"/>
      <c r="K22" s="84" t="s">
        <v>65</v>
      </c>
    </row>
    <row r="23" spans="3:11" ht="61" customHeight="1" thickBot="1" x14ac:dyDescent="0.6">
      <c r="C23" s="180" t="s">
        <v>66</v>
      </c>
      <c r="D23" s="181"/>
      <c r="E23" s="105"/>
      <c r="F23" s="208">
        <v>45807</v>
      </c>
      <c r="G23" s="209"/>
      <c r="H23" s="81"/>
      <c r="I23" s="81"/>
      <c r="J23" s="81"/>
      <c r="K23" s="103" t="s">
        <v>67</v>
      </c>
    </row>
    <row r="24" spans="3:11" ht="19" customHeight="1" x14ac:dyDescent="0.55000000000000004">
      <c r="C24" s="66"/>
      <c r="D24" s="67"/>
      <c r="E24" s="68"/>
      <c r="K24" s="69"/>
    </row>
    <row r="25" spans="3:11" ht="19" customHeight="1" thickBot="1" x14ac:dyDescent="0.6">
      <c r="C25" s="1" t="s">
        <v>68</v>
      </c>
    </row>
    <row r="26" spans="3:11" ht="18.5" thickBot="1" x14ac:dyDescent="0.6">
      <c r="C26" s="190" t="s">
        <v>43</v>
      </c>
      <c r="D26" s="224"/>
      <c r="E26" s="44" t="s">
        <v>44</v>
      </c>
      <c r="F26" s="212" t="s">
        <v>45</v>
      </c>
      <c r="G26" s="192"/>
      <c r="H26" s="192"/>
      <c r="I26" s="192"/>
      <c r="J26" s="193"/>
      <c r="K26" s="48" t="s">
        <v>46</v>
      </c>
    </row>
    <row r="27" spans="3:11" ht="61" customHeight="1" thickTop="1" x14ac:dyDescent="0.55000000000000004">
      <c r="C27" s="194" t="s">
        <v>69</v>
      </c>
      <c r="D27" s="225"/>
      <c r="E27" s="47"/>
      <c r="F27" s="52" t="s">
        <v>70</v>
      </c>
      <c r="G27" s="53"/>
      <c r="H27" s="53"/>
      <c r="I27" s="53"/>
      <c r="J27" s="53"/>
      <c r="K27" s="86" t="s">
        <v>71</v>
      </c>
    </row>
    <row r="28" spans="3:11" ht="61" customHeight="1" x14ac:dyDescent="0.55000000000000004">
      <c r="C28" s="194" t="s">
        <v>72</v>
      </c>
      <c r="D28" s="225"/>
      <c r="E28" s="45"/>
      <c r="F28" s="54" t="s">
        <v>73</v>
      </c>
      <c r="G28" s="55"/>
      <c r="H28" s="55"/>
      <c r="I28" s="55"/>
      <c r="J28" s="55"/>
      <c r="K28" s="87" t="s">
        <v>53</v>
      </c>
    </row>
    <row r="29" spans="3:11" ht="61" customHeight="1" x14ac:dyDescent="0.55000000000000004">
      <c r="C29" s="188" t="s">
        <v>74</v>
      </c>
      <c r="D29" s="189"/>
      <c r="E29" s="45"/>
      <c r="F29" s="54" t="s">
        <v>75</v>
      </c>
      <c r="G29" s="55"/>
      <c r="H29" s="55"/>
      <c r="I29" s="55"/>
      <c r="J29" s="55"/>
      <c r="K29" s="87" t="s">
        <v>76</v>
      </c>
    </row>
    <row r="30" spans="3:11" ht="61" customHeight="1" x14ac:dyDescent="0.55000000000000004">
      <c r="C30" s="188" t="s">
        <v>77</v>
      </c>
      <c r="D30" s="189"/>
      <c r="E30" s="45"/>
      <c r="F30" s="54" t="s">
        <v>78</v>
      </c>
      <c r="G30" s="55"/>
      <c r="H30" s="55"/>
      <c r="I30" s="55"/>
      <c r="J30" s="55"/>
      <c r="K30" s="87" t="s">
        <v>79</v>
      </c>
    </row>
    <row r="31" spans="3:11" ht="61" customHeight="1" x14ac:dyDescent="0.55000000000000004">
      <c r="C31" s="188" t="s">
        <v>80</v>
      </c>
      <c r="D31" s="189"/>
      <c r="E31" s="45"/>
      <c r="F31" s="54" t="s">
        <v>81</v>
      </c>
      <c r="G31" s="55"/>
      <c r="H31" s="55"/>
      <c r="I31" s="55"/>
      <c r="J31" s="55"/>
      <c r="K31" s="87" t="s">
        <v>82</v>
      </c>
    </row>
    <row r="32" spans="3:11" ht="61" customHeight="1" x14ac:dyDescent="0.55000000000000004">
      <c r="C32" s="197" t="s">
        <v>83</v>
      </c>
      <c r="D32" s="189"/>
      <c r="E32" s="45"/>
      <c r="F32" s="54" t="s">
        <v>84</v>
      </c>
      <c r="G32" s="55"/>
      <c r="H32" s="55"/>
      <c r="I32" s="55"/>
      <c r="J32" s="55"/>
      <c r="K32" s="87" t="s">
        <v>85</v>
      </c>
    </row>
    <row r="33" spans="3:15" ht="61" customHeight="1" thickBot="1" x14ac:dyDescent="0.6">
      <c r="C33" s="222" t="s">
        <v>86</v>
      </c>
      <c r="D33" s="223"/>
      <c r="E33" s="101"/>
      <c r="F33" s="56" t="s">
        <v>87</v>
      </c>
      <c r="G33" s="57"/>
      <c r="H33" s="57"/>
      <c r="I33" s="57"/>
      <c r="J33" s="57"/>
      <c r="K33" s="85" t="s">
        <v>88</v>
      </c>
    </row>
    <row r="34" spans="3:15" ht="19" customHeight="1" x14ac:dyDescent="0.55000000000000004">
      <c r="E34" s="88"/>
    </row>
    <row r="35" spans="3:15" ht="19" customHeight="1" thickBot="1" x14ac:dyDescent="0.6">
      <c r="C35" s="1" t="s">
        <v>89</v>
      </c>
    </row>
    <row r="36" spans="3:15" ht="18.5" thickBot="1" x14ac:dyDescent="0.6">
      <c r="C36" s="12" t="s">
        <v>90</v>
      </c>
      <c r="D36" s="13" t="s">
        <v>91</v>
      </c>
      <c r="E36" s="13" t="s">
        <v>92</v>
      </c>
      <c r="F36" s="13" t="s">
        <v>93</v>
      </c>
      <c r="G36" s="13" t="s">
        <v>94</v>
      </c>
      <c r="H36" s="13" t="s">
        <v>95</v>
      </c>
      <c r="I36" s="13" t="s">
        <v>96</v>
      </c>
      <c r="J36" s="13" t="s">
        <v>97</v>
      </c>
      <c r="K36" s="30" t="s">
        <v>46</v>
      </c>
    </row>
    <row r="37" spans="3:15" ht="61" customHeight="1" x14ac:dyDescent="0.55000000000000004">
      <c r="C37" s="5">
        <v>1</v>
      </c>
      <c r="D37" s="22"/>
      <c r="E37" s="6" t="str">
        <f>IFERROR(VLOOKUP(D37,品番リスト!$A:$B,2,0),"")</f>
        <v/>
      </c>
      <c r="F37" s="11" t="str">
        <f>IFERROR(VLOOKUP(D37,品番リスト!$A:$C,3,0),"")</f>
        <v/>
      </c>
      <c r="G37" s="26" t="str">
        <f>IFERROR(VLOOKUP(D37,品番リスト!$A:$D,4,0),"")</f>
        <v/>
      </c>
      <c r="H37" s="23"/>
      <c r="I37" s="23"/>
      <c r="J37" s="19" t="str">
        <f t="shared" ref="J37:J41" si="0">IF(D37="","",INT(H37*I37))</f>
        <v/>
      </c>
      <c r="K37" s="34" t="str">
        <f>IFERROR(VLOOKUP(D37,品番リスト!$A:$E,5,0),"")</f>
        <v/>
      </c>
    </row>
    <row r="38" spans="3:15" ht="61" customHeight="1" x14ac:dyDescent="0.55000000000000004">
      <c r="C38" s="7">
        <v>2</v>
      </c>
      <c r="D38" s="22"/>
      <c r="E38" s="6" t="str">
        <f>IFERROR(VLOOKUP(D38,品番リスト!$A:$B,2,0),"")</f>
        <v/>
      </c>
      <c r="F38" s="11" t="str">
        <f>IFERROR(VLOOKUP(D38,品番リスト!$A:$C,3,0),"")</f>
        <v/>
      </c>
      <c r="G38" s="26" t="str">
        <f>IFERROR(VLOOKUP(D38,品番リスト!$A:$D,4,0),"")</f>
        <v/>
      </c>
      <c r="H38" s="23"/>
      <c r="I38" s="23"/>
      <c r="J38" s="19" t="str">
        <f t="shared" si="0"/>
        <v/>
      </c>
      <c r="K38" s="34" t="str">
        <f>IFERROR(VLOOKUP(D38,品番リスト!$A:$E,5,0),"")</f>
        <v/>
      </c>
    </row>
    <row r="39" spans="3:15" ht="61" customHeight="1" x14ac:dyDescent="0.55000000000000004">
      <c r="C39" s="7">
        <v>3</v>
      </c>
      <c r="D39" s="22"/>
      <c r="E39" s="6" t="str">
        <f>IFERROR(VLOOKUP(D39,品番リスト!$A:$B,2,0),"")</f>
        <v/>
      </c>
      <c r="F39" s="11" t="str">
        <f>IFERROR(VLOOKUP(D39,品番リスト!$A:$C,3,0),"")</f>
        <v/>
      </c>
      <c r="G39" s="26" t="str">
        <f>IFERROR(VLOOKUP(D39,品番リスト!$A:$D,4,0),"")</f>
        <v/>
      </c>
      <c r="H39" s="23"/>
      <c r="I39" s="23"/>
      <c r="J39" s="19" t="str">
        <f t="shared" si="0"/>
        <v/>
      </c>
      <c r="K39" s="34" t="str">
        <f>IFERROR(VLOOKUP(D39,品番リスト!$A:$E,5,0),"")</f>
        <v/>
      </c>
    </row>
    <row r="40" spans="3:15" ht="61" customHeight="1" x14ac:dyDescent="0.55000000000000004">
      <c r="C40" s="7">
        <v>4</v>
      </c>
      <c r="D40" s="22"/>
      <c r="E40" s="6" t="str">
        <f>IFERROR(VLOOKUP(D40,品番リスト!$A:$B,2,0),"")</f>
        <v/>
      </c>
      <c r="F40" s="11" t="str">
        <f>IFERROR(VLOOKUP(D40,品番リスト!$A:$C,3,0),"")</f>
        <v/>
      </c>
      <c r="G40" s="26" t="str">
        <f>IFERROR(VLOOKUP(D40,品番リスト!$A:$D,4,0),"")</f>
        <v/>
      </c>
      <c r="H40" s="23"/>
      <c r="I40" s="29"/>
      <c r="J40" s="19" t="str">
        <f t="shared" si="0"/>
        <v/>
      </c>
      <c r="K40" s="34" t="str">
        <f>IFERROR(VLOOKUP(D40,品番リスト!$A:$E,5,0),"")</f>
        <v/>
      </c>
    </row>
    <row r="41" spans="3:15" ht="61" customHeight="1" x14ac:dyDescent="0.55000000000000004">
      <c r="C41" s="7">
        <v>5</v>
      </c>
      <c r="D41" s="22"/>
      <c r="E41" s="6" t="str">
        <f>IFERROR(VLOOKUP(D41,品番リスト!$A:$B,2,0),"")</f>
        <v/>
      </c>
      <c r="F41" s="11" t="str">
        <f>IFERROR(VLOOKUP(D41,品番リスト!$A:$C,3,0),"")</f>
        <v/>
      </c>
      <c r="G41" s="26" t="str">
        <f>IFERROR(VLOOKUP(D41,品番リスト!$A:$D,4,0),"")</f>
        <v/>
      </c>
      <c r="H41" s="23"/>
      <c r="I41" s="29"/>
      <c r="J41" s="19" t="str">
        <f t="shared" si="0"/>
        <v/>
      </c>
      <c r="K41" s="34" t="str">
        <f>IFERROR(VLOOKUP(D41,品番リスト!$A:$E,5,0),"")</f>
        <v/>
      </c>
    </row>
    <row r="42" spans="3:15" ht="36" x14ac:dyDescent="0.55000000000000004">
      <c r="C42" s="210" t="s">
        <v>98</v>
      </c>
      <c r="D42" s="31" t="s">
        <v>99</v>
      </c>
      <c r="E42" s="46" t="s">
        <v>100</v>
      </c>
      <c r="F42" s="31" t="s">
        <v>101</v>
      </c>
      <c r="G42" s="32">
        <v>0.1</v>
      </c>
      <c r="H42" s="33" t="s">
        <v>102</v>
      </c>
      <c r="I42" s="51" t="str">
        <f>IF(SUM(I37:I41)=0,"","1")</f>
        <v/>
      </c>
      <c r="J42" s="19" t="str">
        <f>IF(D37="","",INT((SUM(J37:J41)*0.5)))</f>
        <v/>
      </c>
      <c r="K42" s="18" t="s">
        <v>103</v>
      </c>
    </row>
    <row r="43" spans="3:15" ht="36.5" thickBot="1" x14ac:dyDescent="0.6">
      <c r="C43" s="211"/>
      <c r="D43" s="39" t="s">
        <v>99</v>
      </c>
      <c r="E43" s="61" t="s">
        <v>104</v>
      </c>
      <c r="F43" s="39" t="s">
        <v>101</v>
      </c>
      <c r="G43" s="42">
        <v>0.1</v>
      </c>
      <c r="H43" s="43">
        <v>20000</v>
      </c>
      <c r="I43" s="62">
        <f>IF(AND(SUM(J37:J41) &lt;= 99999), 1, "-")</f>
        <v>1</v>
      </c>
      <c r="J43" s="63" t="str">
        <f>IF(J42="","",IF(I43 = 1, H43 * 1, "-"))</f>
        <v/>
      </c>
      <c r="K43" s="64" t="s">
        <v>105</v>
      </c>
    </row>
    <row r="44" spans="3:15" ht="12.65" customHeight="1" thickBot="1" x14ac:dyDescent="0.6">
      <c r="C44" s="27"/>
      <c r="D44" s="10"/>
      <c r="E44" s="10"/>
      <c r="F44" s="10"/>
      <c r="G44" s="10"/>
      <c r="H44" s="10"/>
      <c r="I44" s="10"/>
      <c r="J44" s="10"/>
      <c r="K44" s="49"/>
      <c r="L44" s="49"/>
      <c r="M44" s="49"/>
      <c r="N44" s="49"/>
      <c r="O44" s="28"/>
    </row>
    <row r="45" spans="3:15" ht="36" customHeight="1" x14ac:dyDescent="0.55000000000000004">
      <c r="C45" s="213" t="s">
        <v>106</v>
      </c>
      <c r="D45" s="214"/>
      <c r="E45" s="215"/>
      <c r="F45" s="184" t="s">
        <v>107</v>
      </c>
      <c r="G45" s="185"/>
      <c r="H45" s="185"/>
      <c r="I45" s="185"/>
      <c r="J45" s="58">
        <f>SUMIF($F$37:$F$41,"非課税",$J$37:$J$41)</f>
        <v>0</v>
      </c>
    </row>
    <row r="46" spans="3:15" ht="36" customHeight="1" x14ac:dyDescent="0.55000000000000004">
      <c r="C46" s="216"/>
      <c r="D46" s="217"/>
      <c r="E46" s="218"/>
      <c r="F46" s="182" t="s">
        <v>108</v>
      </c>
      <c r="G46" s="183"/>
      <c r="H46" s="183"/>
      <c r="I46" s="183"/>
      <c r="J46" s="59">
        <f>SUM(J42:J43)</f>
        <v>0</v>
      </c>
    </row>
    <row r="47" spans="3:15" ht="36" customHeight="1" thickBot="1" x14ac:dyDescent="0.6">
      <c r="C47" s="216"/>
      <c r="D47" s="217"/>
      <c r="E47" s="218"/>
      <c r="F47" s="182" t="s">
        <v>109</v>
      </c>
      <c r="G47" s="183"/>
      <c r="H47" s="183"/>
      <c r="I47" s="183"/>
      <c r="J47" s="65">
        <f>J46*0.1</f>
        <v>0</v>
      </c>
    </row>
    <row r="48" spans="3:15" ht="46.5" customHeight="1" thickTop="1" thickBot="1" x14ac:dyDescent="0.6">
      <c r="C48" s="219"/>
      <c r="D48" s="220"/>
      <c r="E48" s="221"/>
      <c r="F48" s="202" t="s">
        <v>110</v>
      </c>
      <c r="G48" s="203"/>
      <c r="H48" s="203"/>
      <c r="I48" s="203"/>
      <c r="J48" s="60">
        <f>SUM(J45:J47)</f>
        <v>0</v>
      </c>
    </row>
    <row r="49" spans="2:14" ht="19" customHeight="1" x14ac:dyDescent="0.55000000000000004">
      <c r="J49" s="15"/>
      <c r="K49" s="15"/>
      <c r="L49" s="15"/>
      <c r="M49" s="16"/>
      <c r="N49" s="16"/>
    </row>
    <row r="50" spans="2:14" ht="19" customHeight="1" x14ac:dyDescent="0.55000000000000004">
      <c r="J50" s="15"/>
      <c r="K50" s="15"/>
      <c r="L50" s="15"/>
      <c r="M50" s="16"/>
      <c r="N50" s="16"/>
    </row>
    <row r="51" spans="2:14" x14ac:dyDescent="0.55000000000000004">
      <c r="J51" s="15"/>
      <c r="K51" s="15"/>
      <c r="L51" s="15"/>
      <c r="M51" s="16"/>
      <c r="N51" s="16"/>
    </row>
    <row r="52" spans="2:14" ht="55" customHeight="1" x14ac:dyDescent="0.55000000000000004">
      <c r="C52" s="179" t="s">
        <v>249</v>
      </c>
      <c r="D52" s="179"/>
      <c r="E52" s="179"/>
      <c r="F52" s="179"/>
      <c r="G52" s="179"/>
      <c r="H52" s="179"/>
      <c r="I52" s="179"/>
      <c r="J52" s="179"/>
      <c r="K52" s="179"/>
    </row>
    <row r="53" spans="2:14" ht="19" customHeight="1" thickBot="1" x14ac:dyDescent="0.6">
      <c r="B53" s="107" t="s">
        <v>111</v>
      </c>
      <c r="C53" s="1" t="s">
        <v>112</v>
      </c>
      <c r="E53" s="132" t="s">
        <v>113</v>
      </c>
      <c r="M53" s="16"/>
      <c r="N53" s="16"/>
    </row>
    <row r="54" spans="2:14" ht="18.5" thickBot="1" x14ac:dyDescent="0.6">
      <c r="B54" s="173"/>
      <c r="C54" s="190" t="s">
        <v>43</v>
      </c>
      <c r="D54" s="191"/>
      <c r="E54" s="71" t="s">
        <v>44</v>
      </c>
      <c r="F54" s="192" t="s">
        <v>45</v>
      </c>
      <c r="G54" s="192"/>
      <c r="H54" s="192"/>
      <c r="I54" s="192"/>
      <c r="J54" s="193"/>
      <c r="K54" s="48" t="s">
        <v>46</v>
      </c>
      <c r="M54" s="16"/>
      <c r="N54" s="16"/>
    </row>
    <row r="55" spans="2:14" ht="61" customHeight="1" thickTop="1" x14ac:dyDescent="0.55000000000000004">
      <c r="B55" s="173"/>
      <c r="C55" s="194" t="s">
        <v>114</v>
      </c>
      <c r="D55" s="195"/>
      <c r="E55" s="76"/>
      <c r="F55" s="77" t="s">
        <v>48</v>
      </c>
      <c r="G55" s="77"/>
      <c r="H55" s="77"/>
      <c r="I55" s="77"/>
      <c r="J55" s="78"/>
      <c r="K55" s="83" t="s">
        <v>115</v>
      </c>
      <c r="M55" s="16"/>
      <c r="N55" s="16"/>
    </row>
    <row r="56" spans="2:14" ht="16" customHeight="1" x14ac:dyDescent="0.55000000000000004">
      <c r="B56" s="173"/>
      <c r="C56" s="198" t="s">
        <v>116</v>
      </c>
      <c r="D56" s="199"/>
      <c r="E56" s="80" t="s">
        <v>51</v>
      </c>
      <c r="F56" s="54" t="s">
        <v>52</v>
      </c>
      <c r="G56" s="55"/>
      <c r="H56" s="55"/>
      <c r="I56" s="55"/>
      <c r="J56" s="75"/>
      <c r="K56" s="186" t="s">
        <v>117</v>
      </c>
      <c r="M56" s="16"/>
      <c r="N56" s="16"/>
    </row>
    <row r="57" spans="2:14" ht="55.5" customHeight="1" x14ac:dyDescent="0.55000000000000004">
      <c r="B57" s="173"/>
      <c r="C57" s="200"/>
      <c r="D57" s="201"/>
      <c r="E57" s="73"/>
      <c r="F57" s="70" t="s">
        <v>54</v>
      </c>
      <c r="G57" s="70"/>
      <c r="H57" s="70"/>
      <c r="I57" s="70"/>
      <c r="J57" s="74"/>
      <c r="K57" s="187"/>
      <c r="M57" s="16"/>
      <c r="N57" s="16"/>
    </row>
    <row r="58" spans="2:14" ht="61" customHeight="1" x14ac:dyDescent="0.55000000000000004">
      <c r="B58" s="173"/>
      <c r="C58" s="188" t="s">
        <v>118</v>
      </c>
      <c r="D58" s="196"/>
      <c r="E58" s="72"/>
      <c r="F58" s="70" t="s">
        <v>56</v>
      </c>
      <c r="G58" s="70"/>
      <c r="H58" s="70"/>
      <c r="I58" s="70"/>
      <c r="J58" s="74"/>
      <c r="K58" s="84" t="s">
        <v>119</v>
      </c>
      <c r="M58" s="16"/>
      <c r="N58" s="16"/>
    </row>
    <row r="59" spans="2:14" ht="61" customHeight="1" thickBot="1" x14ac:dyDescent="0.6">
      <c r="B59" s="173"/>
      <c r="C59" s="226" t="s">
        <v>120</v>
      </c>
      <c r="D59" s="227"/>
      <c r="E59" s="102"/>
      <c r="F59" s="81" t="s">
        <v>59</v>
      </c>
      <c r="G59" s="81"/>
      <c r="H59" s="81"/>
      <c r="I59" s="81"/>
      <c r="J59" s="82"/>
      <c r="K59" s="103" t="s">
        <v>121</v>
      </c>
      <c r="M59" s="16"/>
      <c r="N59" s="16"/>
    </row>
    <row r="61" spans="2:14" x14ac:dyDescent="0.55000000000000004">
      <c r="C61" s="131"/>
      <c r="D61" s="132" t="s">
        <v>122</v>
      </c>
      <c r="E61" s="131"/>
      <c r="F61" s="174" t="s">
        <v>123</v>
      </c>
      <c r="G61" s="88"/>
    </row>
    <row r="62" spans="2:14" ht="18.5" thickBot="1" x14ac:dyDescent="0.6"/>
    <row r="63" spans="2:14" x14ac:dyDescent="0.55000000000000004">
      <c r="C63" s="89" t="s">
        <v>124</v>
      </c>
      <c r="D63" s="91"/>
      <c r="E63" s="91"/>
      <c r="F63" s="91"/>
      <c r="G63" s="91"/>
      <c r="H63" s="91"/>
      <c r="I63" s="92"/>
    </row>
    <row r="64" spans="2:14" x14ac:dyDescent="0.55000000000000004">
      <c r="C64" s="93" t="s">
        <v>125</v>
      </c>
      <c r="D64" s="90"/>
      <c r="E64" s="90"/>
      <c r="F64" s="90"/>
      <c r="G64" s="90"/>
      <c r="H64" s="90"/>
      <c r="I64" s="94"/>
    </row>
    <row r="65" spans="3:9" x14ac:dyDescent="0.55000000000000004">
      <c r="C65" s="93" t="s">
        <v>126</v>
      </c>
      <c r="D65" s="90"/>
      <c r="E65" s="90"/>
      <c r="F65" s="90"/>
      <c r="G65" s="90"/>
      <c r="H65" s="90"/>
      <c r="I65" s="94"/>
    </row>
    <row r="66" spans="3:9" x14ac:dyDescent="0.55000000000000004">
      <c r="C66" s="93" t="s">
        <v>127</v>
      </c>
      <c r="D66" s="90"/>
      <c r="E66" s="90"/>
      <c r="F66" s="90"/>
      <c r="G66" s="90"/>
      <c r="H66" s="90"/>
      <c r="I66" s="94"/>
    </row>
    <row r="67" spans="3:9" x14ac:dyDescent="0.55000000000000004">
      <c r="C67" s="93" t="s">
        <v>128</v>
      </c>
      <c r="D67" s="90"/>
      <c r="E67" s="90"/>
      <c r="F67" s="90"/>
      <c r="G67" s="90"/>
      <c r="H67" s="90"/>
      <c r="I67" s="94"/>
    </row>
    <row r="68" spans="3:9" x14ac:dyDescent="0.55000000000000004">
      <c r="C68" s="93" t="s">
        <v>129</v>
      </c>
      <c r="D68" s="90"/>
      <c r="E68" s="90"/>
      <c r="F68" s="90"/>
      <c r="G68" s="90"/>
      <c r="H68" s="90"/>
      <c r="I68" s="95"/>
    </row>
    <row r="69" spans="3:9" x14ac:dyDescent="0.55000000000000004">
      <c r="C69" s="93" t="s">
        <v>130</v>
      </c>
      <c r="D69" s="90"/>
      <c r="E69" s="90"/>
      <c r="F69" s="90"/>
      <c r="G69" s="90"/>
      <c r="H69" s="90"/>
      <c r="I69" s="94"/>
    </row>
    <row r="70" spans="3:9" x14ac:dyDescent="0.55000000000000004">
      <c r="C70" s="93" t="s">
        <v>131</v>
      </c>
      <c r="D70" s="90"/>
      <c r="E70" s="90"/>
      <c r="F70" s="90"/>
      <c r="G70" s="90"/>
      <c r="H70" s="90"/>
      <c r="I70" s="94"/>
    </row>
    <row r="71" spans="3:9" ht="18.5" thickBot="1" x14ac:dyDescent="0.6">
      <c r="C71" s="96" t="s">
        <v>132</v>
      </c>
      <c r="D71" s="97"/>
      <c r="E71" s="97"/>
      <c r="F71" s="97"/>
      <c r="G71" s="97"/>
      <c r="H71" s="97"/>
      <c r="I71" s="98"/>
    </row>
  </sheetData>
  <sheetProtection algorithmName="SHA-512" hashValue="o586DSLs5O5+SVfYmXgY55OP749/JlT3ZISQk8rdg+NwMoSYkw6LC0hlSg4sXe1xntw2uhHfWPSAJe+oZeh3xQ==" saltValue="w2JeUDzQMn1Au5LfgUKeWg==" spinCount="100000" sheet="1" selectLockedCells="1"/>
  <mergeCells count="34">
    <mergeCell ref="C59:D59"/>
    <mergeCell ref="C54:D54"/>
    <mergeCell ref="F54:J54"/>
    <mergeCell ref="C55:D55"/>
    <mergeCell ref="C56:D57"/>
    <mergeCell ref="C58:D58"/>
    <mergeCell ref="K56:K57"/>
    <mergeCell ref="F48:I48"/>
    <mergeCell ref="C21:D22"/>
    <mergeCell ref="F23:G23"/>
    <mergeCell ref="C42:C43"/>
    <mergeCell ref="F26:J26"/>
    <mergeCell ref="C45:E48"/>
    <mergeCell ref="C33:D33"/>
    <mergeCell ref="C26:D26"/>
    <mergeCell ref="C28:D28"/>
    <mergeCell ref="C32:D32"/>
    <mergeCell ref="C27:D27"/>
    <mergeCell ref="C30:D30"/>
    <mergeCell ref="C1:K1"/>
    <mergeCell ref="C52:K52"/>
    <mergeCell ref="C23:D23"/>
    <mergeCell ref="F47:I47"/>
    <mergeCell ref="F46:I46"/>
    <mergeCell ref="F45:I45"/>
    <mergeCell ref="K16:K17"/>
    <mergeCell ref="C29:D29"/>
    <mergeCell ref="C31:D31"/>
    <mergeCell ref="C14:D14"/>
    <mergeCell ref="F14:J14"/>
    <mergeCell ref="C15:D15"/>
    <mergeCell ref="C18:D18"/>
    <mergeCell ref="C20:D20"/>
    <mergeCell ref="C16:D17"/>
  </mergeCells>
  <phoneticPr fontId="3"/>
  <dataValidations count="3">
    <dataValidation allowBlank="1" showInputMessage="1" showErrorMessage="1" prompt="ご希望の数量をご記入ください。" sqref="I37:I39" xr:uid="{0942DC15-56C5-4587-86A2-840880235F1E}"/>
    <dataValidation type="list" allowBlank="1" showInputMessage="1" prompt="ご希望の単価をご記入ください。" sqref="H37:H39" xr:uid="{CD8CD7E5-4D22-4318-9CAB-E326F62239F1}">
      <formula1>INDIRECT(D37)</formula1>
    </dataValidation>
    <dataValidation type="list" allowBlank="1" showInputMessage="1" sqref="H40:H41" xr:uid="{8AEB7394-C9F7-4194-B07D-1BAC95878DC4}">
      <formula1>INDIRECT(D40)</formula1>
    </dataValidation>
  </dataValidations>
  <hyperlinks>
    <hyperlink ref="F20" r:id="rId1" xr:uid="{DC1DD974-3AD2-4D74-8D7C-DCA028320B37}"/>
    <hyperlink ref="F61" location="複数先出荷依頼!A1" display="複数先出荷依頼シート" xr:uid="{05BB2EC6-384D-4425-BEFA-2B0CCF51A228}"/>
  </hyperlinks>
  <printOptions horizontalCentered="1" verticalCentered="1"/>
  <pageMargins left="0" right="0" top="0" bottom="0" header="0.31496062992125984" footer="0.31496062992125984"/>
  <pageSetup paperSize="9" scale="68" orientation="landscape"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prompt="ブルダウンからご注文ブランド名をお選びください。" xr:uid="{0ADF4C71-A99C-4C64-8E2C-4EAF3C7207B2}">
          <x14:formula1>
            <xm:f>品番リスト!$A$3:$A$3</xm:f>
          </x14:formula1>
          <xm:sqref>D37:D41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050FE-C3F8-4823-876F-79C1A4E11D20}">
  <sheetPr>
    <tabColor theme="5" tint="0.59999389629810485"/>
  </sheetPr>
  <dimension ref="A1:R59"/>
  <sheetViews>
    <sheetView zoomScale="59" zoomScaleNormal="60" workbookViewId="0">
      <selection activeCell="E11" sqref="E11"/>
    </sheetView>
  </sheetViews>
  <sheetFormatPr defaultRowHeight="18" x14ac:dyDescent="0.55000000000000004"/>
  <cols>
    <col min="2" max="2" width="29.83203125" bestFit="1" customWidth="1"/>
    <col min="3" max="4" width="16.08203125" customWidth="1"/>
    <col min="7" max="7" width="26" customWidth="1"/>
    <col min="9" max="9" width="37.58203125" customWidth="1"/>
    <col min="10" max="12" width="12.33203125" customWidth="1"/>
    <col min="13" max="13" width="14.33203125" customWidth="1"/>
    <col min="14" max="18" width="13.33203125" customWidth="1"/>
  </cols>
  <sheetData>
    <row r="1" spans="1:18" ht="18.5" thickBot="1" x14ac:dyDescent="0.6">
      <c r="B1" s="10" t="s">
        <v>133</v>
      </c>
      <c r="C1" s="10" t="s">
        <v>134</v>
      </c>
      <c r="D1" s="10" t="s">
        <v>135</v>
      </c>
      <c r="E1" s="10" t="s">
        <v>136</v>
      </c>
      <c r="F1" s="10" t="s">
        <v>137</v>
      </c>
      <c r="G1" s="10" t="s">
        <v>138</v>
      </c>
      <c r="H1" s="10" t="s">
        <v>139</v>
      </c>
      <c r="I1" s="10" t="s">
        <v>140</v>
      </c>
      <c r="J1" s="10" t="s">
        <v>141</v>
      </c>
      <c r="K1" s="10" t="s">
        <v>142</v>
      </c>
      <c r="L1" s="10" t="s">
        <v>143</v>
      </c>
      <c r="M1" s="10" t="s">
        <v>144</v>
      </c>
      <c r="N1" s="10" t="s">
        <v>145</v>
      </c>
      <c r="O1" s="10" t="s">
        <v>146</v>
      </c>
      <c r="P1" s="10" t="s">
        <v>147</v>
      </c>
      <c r="Q1" s="10" t="s">
        <v>148</v>
      </c>
      <c r="R1" s="10" t="s">
        <v>149</v>
      </c>
    </row>
    <row r="2" spans="1:18" ht="18.5" thickBot="1" x14ac:dyDescent="0.6">
      <c r="A2" s="162"/>
      <c r="B2" s="232" t="s">
        <v>150</v>
      </c>
      <c r="C2" s="233"/>
      <c r="D2" s="233"/>
      <c r="E2" s="233"/>
      <c r="F2" s="234"/>
      <c r="G2" s="235" t="s">
        <v>151</v>
      </c>
      <c r="H2" s="236"/>
      <c r="I2" s="236"/>
      <c r="J2" s="236"/>
      <c r="K2" s="236"/>
      <c r="L2" s="236"/>
      <c r="M2" s="167"/>
      <c r="N2" s="237" t="s">
        <v>152</v>
      </c>
      <c r="O2" s="237"/>
      <c r="P2" s="237"/>
      <c r="Q2" s="237"/>
      <c r="R2" s="238"/>
    </row>
    <row r="3" spans="1:18" ht="18.649999999999999" customHeight="1" thickTop="1" x14ac:dyDescent="0.5">
      <c r="A3" s="239" t="s">
        <v>153</v>
      </c>
      <c r="B3" s="241" t="s">
        <v>154</v>
      </c>
      <c r="C3" s="243" t="s">
        <v>155</v>
      </c>
      <c r="D3" s="243" t="s">
        <v>156</v>
      </c>
      <c r="E3" s="245" t="s">
        <v>95</v>
      </c>
      <c r="F3" s="247" t="s">
        <v>96</v>
      </c>
      <c r="G3" s="249" t="s">
        <v>157</v>
      </c>
      <c r="H3" s="257" t="s">
        <v>158</v>
      </c>
      <c r="I3" s="259" t="s">
        <v>159</v>
      </c>
      <c r="J3" s="228" t="s">
        <v>160</v>
      </c>
      <c r="K3" s="259" t="s">
        <v>161</v>
      </c>
      <c r="L3" s="228" t="s">
        <v>162</v>
      </c>
      <c r="M3" s="230" t="s">
        <v>163</v>
      </c>
      <c r="N3" s="251" t="s">
        <v>164</v>
      </c>
      <c r="O3" s="253" t="s">
        <v>165</v>
      </c>
      <c r="P3" s="108"/>
      <c r="Q3" s="253" t="s">
        <v>166</v>
      </c>
      <c r="R3" s="255" t="s">
        <v>167</v>
      </c>
    </row>
    <row r="4" spans="1:18" ht="33.5" thickBot="1" x14ac:dyDescent="0.55000000000000004">
      <c r="A4" s="240"/>
      <c r="B4" s="242"/>
      <c r="C4" s="244"/>
      <c r="D4" s="244"/>
      <c r="E4" s="246"/>
      <c r="F4" s="248"/>
      <c r="G4" s="250"/>
      <c r="H4" s="258"/>
      <c r="I4" s="260"/>
      <c r="J4" s="229"/>
      <c r="K4" s="260"/>
      <c r="L4" s="229"/>
      <c r="M4" s="231"/>
      <c r="N4" s="252"/>
      <c r="O4" s="254"/>
      <c r="P4" s="109" t="s">
        <v>168</v>
      </c>
      <c r="Q4" s="254"/>
      <c r="R4" s="256"/>
    </row>
    <row r="5" spans="1:18" x14ac:dyDescent="0.55000000000000004">
      <c r="A5" s="155">
        <v>1</v>
      </c>
      <c r="B5" s="137"/>
      <c r="C5" s="110" t="str">
        <f>IF(B5="楽天ギフトカード","4562434443717","")</f>
        <v/>
      </c>
      <c r="D5" s="110" t="str">
        <f>IF(B5="楽天ギフトカード","644778333184","")</f>
        <v/>
      </c>
      <c r="E5" s="140"/>
      <c r="F5" s="141"/>
      <c r="G5" s="137"/>
      <c r="H5" s="142"/>
      <c r="I5" s="140"/>
      <c r="J5" s="140"/>
      <c r="K5" s="140"/>
      <c r="L5" s="143"/>
      <c r="M5" s="168"/>
      <c r="N5" s="139"/>
      <c r="O5" s="142"/>
      <c r="P5" s="142"/>
      <c r="Q5" s="142"/>
      <c r="R5" s="144"/>
    </row>
    <row r="6" spans="1:18" x14ac:dyDescent="0.55000000000000004">
      <c r="A6" s="155">
        <v>2</v>
      </c>
      <c r="B6" s="164"/>
      <c r="C6" s="136" t="str">
        <f t="shared" ref="C6:C8" si="0">IF(B6="楽天ギフトカード","4562434443717","")</f>
        <v/>
      </c>
      <c r="D6" s="136" t="str">
        <f t="shared" ref="D6:D8" si="1">IF(B6="楽天ギフトカード","644778333184","")</f>
        <v/>
      </c>
      <c r="E6" s="157"/>
      <c r="F6" s="158"/>
      <c r="G6" s="164"/>
      <c r="H6" s="157"/>
      <c r="I6" s="157"/>
      <c r="J6" s="157"/>
      <c r="K6" s="157"/>
      <c r="L6" s="159"/>
      <c r="M6" s="169"/>
      <c r="N6" s="156"/>
      <c r="O6" s="146"/>
      <c r="P6" s="147"/>
      <c r="Q6" s="147"/>
      <c r="R6" s="148"/>
    </row>
    <row r="7" spans="1:18" x14ac:dyDescent="0.55000000000000004">
      <c r="A7" s="155">
        <v>3</v>
      </c>
      <c r="B7" s="164"/>
      <c r="C7" s="136" t="str">
        <f t="shared" si="0"/>
        <v/>
      </c>
      <c r="D7" s="136" t="str">
        <f t="shared" si="1"/>
        <v/>
      </c>
      <c r="E7" s="157"/>
      <c r="F7" s="158"/>
      <c r="G7" s="164"/>
      <c r="H7" s="157"/>
      <c r="I7" s="157"/>
      <c r="J7" s="157"/>
      <c r="K7" s="157"/>
      <c r="L7" s="159"/>
      <c r="M7" s="169"/>
      <c r="N7" s="156"/>
      <c r="O7" s="140"/>
      <c r="P7" s="140"/>
      <c r="Q7" s="140"/>
      <c r="R7" s="141"/>
    </row>
    <row r="8" spans="1:18" x14ac:dyDescent="0.55000000000000004">
      <c r="A8" s="155">
        <v>4</v>
      </c>
      <c r="B8" s="145"/>
      <c r="C8" s="134" t="str">
        <f t="shared" si="0"/>
        <v/>
      </c>
      <c r="D8" s="134" t="str">
        <f t="shared" si="1"/>
        <v/>
      </c>
      <c r="E8" s="147"/>
      <c r="F8" s="148"/>
      <c r="G8" s="145"/>
      <c r="H8" s="147"/>
      <c r="I8" s="147"/>
      <c r="J8" s="147"/>
      <c r="K8" s="147"/>
      <c r="L8" s="161"/>
      <c r="M8" s="170"/>
      <c r="N8" s="156"/>
      <c r="O8" s="146"/>
      <c r="P8" s="147"/>
      <c r="Q8" s="147"/>
      <c r="R8" s="148"/>
    </row>
    <row r="9" spans="1:18" x14ac:dyDescent="0.55000000000000004">
      <c r="A9" s="155">
        <v>5</v>
      </c>
      <c r="B9" s="145"/>
      <c r="C9" s="134" t="str">
        <f t="shared" ref="C9:C14" si="2">IF(B9="楽天ギフトカード","4562434443717","")</f>
        <v/>
      </c>
      <c r="D9" s="134" t="str">
        <f t="shared" ref="D9:D14" si="3">IF(B9="楽天ギフトカード","644778333184","")</f>
        <v/>
      </c>
      <c r="E9" s="147"/>
      <c r="F9" s="148"/>
      <c r="G9" s="145"/>
      <c r="H9" s="147"/>
      <c r="I9" s="147"/>
      <c r="J9" s="147"/>
      <c r="K9" s="147"/>
      <c r="L9" s="161"/>
      <c r="M9" s="170"/>
      <c r="N9" s="156"/>
      <c r="O9" s="140"/>
      <c r="P9" s="140"/>
      <c r="Q9" s="140"/>
      <c r="R9" s="141"/>
    </row>
    <row r="10" spans="1:18" x14ac:dyDescent="0.55000000000000004">
      <c r="A10" s="155">
        <v>6</v>
      </c>
      <c r="B10" s="137"/>
      <c r="C10" s="110" t="str">
        <f t="shared" si="2"/>
        <v/>
      </c>
      <c r="D10" s="110" t="str">
        <f t="shared" si="3"/>
        <v/>
      </c>
      <c r="E10" s="140"/>
      <c r="F10" s="141"/>
      <c r="G10" s="137"/>
      <c r="H10" s="140"/>
      <c r="I10" s="140"/>
      <c r="J10" s="140"/>
      <c r="K10" s="140"/>
      <c r="L10" s="143"/>
      <c r="M10" s="168"/>
      <c r="N10" s="156"/>
      <c r="O10" s="146"/>
      <c r="P10" s="147"/>
      <c r="Q10" s="147"/>
      <c r="R10" s="148"/>
    </row>
    <row r="11" spans="1:18" x14ac:dyDescent="0.55000000000000004">
      <c r="A11" s="155">
        <v>7</v>
      </c>
      <c r="B11" s="145"/>
      <c r="C11" s="134" t="str">
        <f t="shared" si="2"/>
        <v/>
      </c>
      <c r="D11" s="134" t="str">
        <f t="shared" si="3"/>
        <v/>
      </c>
      <c r="E11" s="147"/>
      <c r="F11" s="148"/>
      <c r="G11" s="145"/>
      <c r="H11" s="147"/>
      <c r="I11" s="147"/>
      <c r="J11" s="147"/>
      <c r="K11" s="147"/>
      <c r="L11" s="161"/>
      <c r="M11" s="170"/>
      <c r="N11" s="156"/>
      <c r="O11" s="149"/>
      <c r="P11" s="150"/>
      <c r="Q11" s="150"/>
      <c r="R11" s="151"/>
    </row>
    <row r="12" spans="1:18" x14ac:dyDescent="0.55000000000000004">
      <c r="A12" s="155">
        <v>8</v>
      </c>
      <c r="B12" s="165"/>
      <c r="C12" s="135" t="str">
        <f t="shared" si="2"/>
        <v/>
      </c>
      <c r="D12" s="135" t="str">
        <f t="shared" si="3"/>
        <v/>
      </c>
      <c r="E12" s="150"/>
      <c r="F12" s="151"/>
      <c r="G12" s="165"/>
      <c r="H12" s="150"/>
      <c r="I12" s="150"/>
      <c r="J12" s="150"/>
      <c r="K12" s="150"/>
      <c r="L12" s="160"/>
      <c r="M12" s="171"/>
      <c r="N12" s="156"/>
      <c r="O12" s="140"/>
      <c r="P12" s="140"/>
      <c r="Q12" s="140"/>
      <c r="R12" s="141"/>
    </row>
    <row r="13" spans="1:18" x14ac:dyDescent="0.55000000000000004">
      <c r="A13" s="155">
        <v>9</v>
      </c>
      <c r="B13" s="165"/>
      <c r="C13" s="135" t="str">
        <f t="shared" si="2"/>
        <v/>
      </c>
      <c r="D13" s="135" t="str">
        <f t="shared" si="3"/>
        <v/>
      </c>
      <c r="E13" s="150"/>
      <c r="F13" s="151"/>
      <c r="G13" s="165"/>
      <c r="H13" s="150"/>
      <c r="I13" s="150"/>
      <c r="J13" s="150"/>
      <c r="K13" s="150"/>
      <c r="L13" s="160"/>
      <c r="M13" s="171"/>
      <c r="N13" s="156"/>
      <c r="O13" s="146"/>
      <c r="P13" s="147"/>
      <c r="Q13" s="147"/>
      <c r="R13" s="148"/>
    </row>
    <row r="14" spans="1:18" ht="18.5" thickBot="1" x14ac:dyDescent="0.6">
      <c r="A14" s="163">
        <v>10</v>
      </c>
      <c r="B14" s="138"/>
      <c r="C14" s="133" t="str">
        <f t="shared" si="2"/>
        <v/>
      </c>
      <c r="D14" s="133" t="str">
        <f t="shared" si="3"/>
        <v/>
      </c>
      <c r="E14" s="152"/>
      <c r="F14" s="153"/>
      <c r="G14" s="138"/>
      <c r="H14" s="152"/>
      <c r="I14" s="152"/>
      <c r="J14" s="152"/>
      <c r="K14" s="152"/>
      <c r="L14" s="154"/>
      <c r="M14" s="172"/>
      <c r="N14" s="166"/>
      <c r="O14" s="152"/>
      <c r="P14" s="152"/>
      <c r="Q14" s="152"/>
      <c r="R14" s="153"/>
    </row>
    <row r="15" spans="1:18" x14ac:dyDescent="0.55000000000000004">
      <c r="B15" s="139" t="s">
        <v>169</v>
      </c>
      <c r="R15" s="88"/>
    </row>
    <row r="18" spans="2:16" ht="22.5" x14ac:dyDescent="0.55000000000000004">
      <c r="B18" s="113" t="s">
        <v>170</v>
      </c>
      <c r="C18" s="114"/>
      <c r="D18" s="114"/>
      <c r="E18" s="114"/>
      <c r="F18" s="114"/>
      <c r="G18" s="114"/>
      <c r="H18" s="114"/>
      <c r="I18" s="114"/>
      <c r="J18" s="114"/>
      <c r="K18" s="114"/>
      <c r="L18" s="114"/>
      <c r="M18" s="114"/>
      <c r="N18" s="114"/>
      <c r="O18" s="114"/>
      <c r="P18" s="114"/>
    </row>
    <row r="19" spans="2:16" x14ac:dyDescent="0.55000000000000004">
      <c r="B19" s="115" t="s">
        <v>171</v>
      </c>
      <c r="C19" s="115" t="s">
        <v>172</v>
      </c>
      <c r="D19" s="263" t="s">
        <v>173</v>
      </c>
      <c r="E19" s="264"/>
      <c r="F19" s="264"/>
      <c r="G19" s="264"/>
      <c r="H19" s="264"/>
      <c r="I19" s="264"/>
      <c r="J19" s="264"/>
      <c r="K19" s="264"/>
      <c r="L19" s="264"/>
      <c r="M19" s="264"/>
      <c r="N19" s="264"/>
      <c r="O19" s="264"/>
      <c r="P19" s="265"/>
    </row>
    <row r="20" spans="2:16" x14ac:dyDescent="0.55000000000000004">
      <c r="B20" s="31" t="s">
        <v>133</v>
      </c>
      <c r="C20" s="31" t="s">
        <v>174</v>
      </c>
      <c r="D20" s="46" t="s">
        <v>175</v>
      </c>
      <c r="E20" s="116"/>
      <c r="F20" s="116"/>
      <c r="G20" s="116"/>
      <c r="H20" s="116"/>
      <c r="I20" s="116"/>
      <c r="J20" s="116"/>
      <c r="K20" s="116"/>
      <c r="L20" s="116"/>
      <c r="M20" s="116"/>
      <c r="N20" s="116"/>
      <c r="O20" s="116"/>
      <c r="P20" s="117"/>
    </row>
    <row r="21" spans="2:16" x14ac:dyDescent="0.55000000000000004">
      <c r="B21" s="31" t="s">
        <v>134</v>
      </c>
      <c r="C21" s="31" t="s">
        <v>176</v>
      </c>
      <c r="D21" s="46" t="s">
        <v>177</v>
      </c>
      <c r="E21" s="116"/>
      <c r="F21" s="116"/>
      <c r="G21" s="116"/>
      <c r="H21" s="116"/>
      <c r="I21" s="116"/>
      <c r="J21" s="116"/>
      <c r="K21" s="116"/>
      <c r="L21" s="116"/>
      <c r="M21" s="116"/>
      <c r="N21" s="116"/>
      <c r="O21" s="116"/>
      <c r="P21" s="117"/>
    </row>
    <row r="22" spans="2:16" x14ac:dyDescent="0.55000000000000004">
      <c r="B22" s="31" t="s">
        <v>135</v>
      </c>
      <c r="C22" s="31" t="s">
        <v>178</v>
      </c>
      <c r="D22" s="46" t="s">
        <v>177</v>
      </c>
      <c r="E22" s="116"/>
      <c r="F22" s="116"/>
      <c r="G22" s="116"/>
      <c r="H22" s="116"/>
      <c r="I22" s="116"/>
      <c r="J22" s="116"/>
      <c r="K22" s="116"/>
      <c r="L22" s="116"/>
      <c r="M22" s="116"/>
      <c r="N22" s="116"/>
      <c r="O22" s="116"/>
      <c r="P22" s="117"/>
    </row>
    <row r="23" spans="2:16" x14ac:dyDescent="0.55000000000000004">
      <c r="B23" s="31" t="s">
        <v>136</v>
      </c>
      <c r="C23" s="31" t="s">
        <v>96</v>
      </c>
      <c r="D23" s="46" t="s">
        <v>179</v>
      </c>
      <c r="E23" s="116"/>
      <c r="F23" s="116"/>
      <c r="G23" s="116"/>
      <c r="H23" s="116"/>
      <c r="I23" s="116"/>
      <c r="J23" s="116"/>
      <c r="K23" s="116"/>
      <c r="L23" s="116"/>
      <c r="M23" s="116"/>
      <c r="N23" s="116"/>
      <c r="O23" s="116"/>
      <c r="P23" s="117"/>
    </row>
    <row r="24" spans="2:16" x14ac:dyDescent="0.55000000000000004">
      <c r="B24" s="31" t="s">
        <v>137</v>
      </c>
      <c r="C24" s="31" t="s">
        <v>95</v>
      </c>
      <c r="D24" s="46" t="s">
        <v>180</v>
      </c>
      <c r="E24" s="116"/>
      <c r="F24" s="116"/>
      <c r="G24" s="116"/>
      <c r="H24" s="116"/>
      <c r="I24" s="116"/>
      <c r="J24" s="116"/>
      <c r="K24" s="116"/>
      <c r="L24" s="116"/>
      <c r="M24" s="116"/>
      <c r="N24" s="116"/>
      <c r="O24" s="116"/>
      <c r="P24" s="117"/>
    </row>
    <row r="25" spans="2:16" x14ac:dyDescent="0.55000000000000004">
      <c r="B25" s="31" t="s">
        <v>138</v>
      </c>
      <c r="C25" s="31" t="s">
        <v>181</v>
      </c>
      <c r="D25" s="46" t="s">
        <v>182</v>
      </c>
      <c r="E25" s="116"/>
      <c r="F25" s="116"/>
      <c r="G25" s="116"/>
      <c r="H25" s="116"/>
      <c r="I25" s="116"/>
      <c r="J25" s="116"/>
      <c r="K25" s="116"/>
      <c r="L25" s="116"/>
      <c r="M25" s="116"/>
      <c r="N25" s="116"/>
      <c r="O25" s="116"/>
      <c r="P25" s="117"/>
    </row>
    <row r="26" spans="2:16" x14ac:dyDescent="0.55000000000000004">
      <c r="B26" s="31" t="s">
        <v>139</v>
      </c>
      <c r="C26" s="31" t="s">
        <v>183</v>
      </c>
      <c r="D26" s="46" t="s">
        <v>184</v>
      </c>
      <c r="E26" s="116"/>
      <c r="F26" s="116"/>
      <c r="G26" s="116"/>
      <c r="H26" s="116"/>
      <c r="I26" s="116"/>
      <c r="J26" s="116"/>
      <c r="K26" s="116"/>
      <c r="L26" s="116"/>
      <c r="M26" s="116"/>
      <c r="N26" s="116"/>
      <c r="O26" s="116"/>
      <c r="P26" s="117"/>
    </row>
    <row r="27" spans="2:16" x14ac:dyDescent="0.55000000000000004">
      <c r="B27" s="31" t="s">
        <v>140</v>
      </c>
      <c r="C27" s="31" t="s">
        <v>185</v>
      </c>
      <c r="D27" s="46" t="s">
        <v>186</v>
      </c>
      <c r="E27" s="116"/>
      <c r="F27" s="116"/>
      <c r="G27" s="116"/>
      <c r="H27" s="116"/>
      <c r="I27" s="116"/>
      <c r="J27" s="116"/>
      <c r="K27" s="116"/>
      <c r="L27" s="116"/>
      <c r="M27" s="116"/>
      <c r="N27" s="116"/>
      <c r="O27" s="116"/>
      <c r="P27" s="117"/>
    </row>
    <row r="28" spans="2:16" x14ac:dyDescent="0.55000000000000004">
      <c r="B28" s="31" t="s">
        <v>141</v>
      </c>
      <c r="C28" s="31" t="s">
        <v>187</v>
      </c>
      <c r="D28" s="46" t="s">
        <v>188</v>
      </c>
      <c r="E28" s="116"/>
      <c r="F28" s="116"/>
      <c r="G28" s="116"/>
      <c r="H28" s="116"/>
      <c r="I28" s="116"/>
      <c r="J28" s="116"/>
      <c r="K28" s="116"/>
      <c r="L28" s="116"/>
      <c r="M28" s="116"/>
      <c r="N28" s="116"/>
      <c r="O28" s="116"/>
      <c r="P28" s="117"/>
    </row>
    <row r="29" spans="2:16" x14ac:dyDescent="0.55000000000000004">
      <c r="B29" s="31" t="s">
        <v>142</v>
      </c>
      <c r="C29" s="31" t="s">
        <v>189</v>
      </c>
      <c r="D29" s="46" t="s">
        <v>190</v>
      </c>
      <c r="E29" s="116"/>
      <c r="F29" s="116"/>
      <c r="G29" s="116"/>
      <c r="H29" s="116"/>
      <c r="I29" s="116"/>
      <c r="J29" s="116"/>
      <c r="K29" s="116"/>
      <c r="L29" s="116"/>
      <c r="M29" s="116"/>
      <c r="N29" s="116"/>
      <c r="O29" s="116"/>
      <c r="P29" s="117"/>
    </row>
    <row r="30" spans="2:16" x14ac:dyDescent="0.55000000000000004">
      <c r="B30" s="266" t="s">
        <v>143</v>
      </c>
      <c r="C30" s="266" t="s">
        <v>191</v>
      </c>
      <c r="D30" s="119" t="s">
        <v>192</v>
      </c>
      <c r="E30" s="120"/>
      <c r="F30" s="120"/>
      <c r="G30" s="120"/>
      <c r="H30" s="120"/>
      <c r="I30" s="120"/>
      <c r="J30" s="120"/>
      <c r="K30" s="120"/>
      <c r="L30" s="120"/>
      <c r="M30" s="120"/>
      <c r="N30" s="120"/>
      <c r="O30" s="120"/>
      <c r="P30" s="121"/>
    </row>
    <row r="31" spans="2:16" x14ac:dyDescent="0.55000000000000004">
      <c r="B31" s="267"/>
      <c r="C31" s="267"/>
      <c r="D31" s="122" t="s">
        <v>193</v>
      </c>
      <c r="E31" s="123"/>
      <c r="F31" s="123"/>
      <c r="G31" s="123"/>
      <c r="H31" s="123"/>
      <c r="I31" s="123"/>
      <c r="J31" s="123"/>
      <c r="K31" s="123"/>
      <c r="L31" s="123"/>
      <c r="M31" s="123"/>
      <c r="N31" s="123"/>
      <c r="O31" s="123"/>
      <c r="P31" s="124"/>
    </row>
    <row r="32" spans="2:16" x14ac:dyDescent="0.55000000000000004">
      <c r="B32" s="118" t="s">
        <v>144</v>
      </c>
      <c r="C32" s="125" t="s">
        <v>194</v>
      </c>
      <c r="D32" s="46" t="s">
        <v>195</v>
      </c>
      <c r="E32" s="120"/>
      <c r="F32" s="120"/>
      <c r="G32" s="120"/>
      <c r="H32" s="120"/>
      <c r="I32" s="120"/>
      <c r="J32" s="120"/>
      <c r="K32" s="120"/>
      <c r="L32" s="120"/>
      <c r="M32" s="120"/>
      <c r="N32" s="120"/>
      <c r="O32" s="120"/>
      <c r="P32" s="121"/>
    </row>
    <row r="33" spans="2:16" x14ac:dyDescent="0.55000000000000004">
      <c r="B33" s="266" t="s">
        <v>145</v>
      </c>
      <c r="C33" s="261" t="s">
        <v>196</v>
      </c>
      <c r="D33" s="126" t="s">
        <v>197</v>
      </c>
      <c r="E33" s="120"/>
      <c r="F33" s="120"/>
      <c r="G33" s="120"/>
      <c r="H33" s="120"/>
      <c r="I33" s="120"/>
      <c r="J33" s="120"/>
      <c r="K33" s="120"/>
      <c r="L33" s="120"/>
      <c r="M33" s="120"/>
      <c r="N33" s="120"/>
      <c r="O33" s="120"/>
      <c r="P33" s="121"/>
    </row>
    <row r="34" spans="2:16" x14ac:dyDescent="0.55000000000000004">
      <c r="B34" s="267"/>
      <c r="C34" s="266"/>
      <c r="D34" s="122" t="s">
        <v>198</v>
      </c>
      <c r="E34" s="123"/>
      <c r="F34" s="123"/>
      <c r="G34" s="123"/>
      <c r="H34" s="123"/>
      <c r="I34" s="123"/>
      <c r="J34" s="123"/>
      <c r="K34" s="123"/>
      <c r="L34" s="123"/>
      <c r="M34" s="123"/>
      <c r="N34" s="123"/>
      <c r="O34" s="123"/>
      <c r="P34" s="124"/>
    </row>
    <row r="35" spans="2:16" x14ac:dyDescent="0.55000000000000004">
      <c r="B35" s="261" t="s">
        <v>146</v>
      </c>
      <c r="C35" s="262" t="s">
        <v>199</v>
      </c>
      <c r="D35" s="119" t="s">
        <v>200</v>
      </c>
      <c r="E35" s="120"/>
      <c r="F35" s="120"/>
      <c r="G35" s="120"/>
      <c r="H35" s="120"/>
      <c r="I35" s="120"/>
      <c r="J35" s="120"/>
      <c r="K35" s="120"/>
      <c r="L35" s="120"/>
      <c r="M35" s="120"/>
      <c r="N35" s="120"/>
      <c r="O35" s="120"/>
      <c r="P35" s="121"/>
    </row>
    <row r="36" spans="2:16" x14ac:dyDescent="0.55000000000000004">
      <c r="B36" s="261"/>
      <c r="C36" s="262"/>
      <c r="D36" s="112"/>
      <c r="P36" s="111"/>
    </row>
    <row r="37" spans="2:16" x14ac:dyDescent="0.55000000000000004">
      <c r="B37" s="261"/>
      <c r="C37" s="262"/>
      <c r="D37" s="112"/>
      <c r="P37" s="111"/>
    </row>
    <row r="38" spans="2:16" x14ac:dyDescent="0.55000000000000004">
      <c r="B38" s="261"/>
      <c r="C38" s="262"/>
      <c r="D38" s="112"/>
      <c r="P38" s="111"/>
    </row>
    <row r="39" spans="2:16" x14ac:dyDescent="0.55000000000000004">
      <c r="B39" s="261"/>
      <c r="C39" s="262"/>
      <c r="D39" s="112"/>
      <c r="P39" s="111"/>
    </row>
    <row r="40" spans="2:16" x14ac:dyDescent="0.55000000000000004">
      <c r="B40" s="261"/>
      <c r="C40" s="262"/>
      <c r="D40" s="112"/>
      <c r="P40" s="111"/>
    </row>
    <row r="41" spans="2:16" x14ac:dyDescent="0.55000000000000004">
      <c r="B41" s="261"/>
      <c r="C41" s="262"/>
      <c r="D41" s="112"/>
      <c r="P41" s="111"/>
    </row>
    <row r="42" spans="2:16" x14ac:dyDescent="0.55000000000000004">
      <c r="B42" s="261"/>
      <c r="C42" s="262"/>
      <c r="D42" s="112"/>
      <c r="P42" s="111"/>
    </row>
    <row r="43" spans="2:16" x14ac:dyDescent="0.55000000000000004">
      <c r="B43" s="261"/>
      <c r="C43" s="262"/>
      <c r="D43" s="112"/>
      <c r="P43" s="111"/>
    </row>
    <row r="44" spans="2:16" x14ac:dyDescent="0.55000000000000004">
      <c r="B44" s="261"/>
      <c r="C44" s="262"/>
      <c r="D44" s="112"/>
      <c r="P44" s="111"/>
    </row>
    <row r="45" spans="2:16" x14ac:dyDescent="0.55000000000000004">
      <c r="B45" s="261"/>
      <c r="C45" s="262"/>
      <c r="D45" s="127"/>
      <c r="E45" s="128"/>
      <c r="F45" s="128"/>
      <c r="G45" s="128"/>
      <c r="H45" s="128"/>
      <c r="I45" s="128"/>
      <c r="J45" s="128"/>
      <c r="K45" s="128"/>
      <c r="L45" s="128"/>
      <c r="M45" s="128"/>
      <c r="N45" s="128"/>
      <c r="O45" s="128"/>
      <c r="P45" s="129"/>
    </row>
    <row r="46" spans="2:16" x14ac:dyDescent="0.55000000000000004">
      <c r="B46" s="31" t="s">
        <v>147</v>
      </c>
      <c r="C46" s="130" t="s">
        <v>201</v>
      </c>
      <c r="D46" s="112" t="s">
        <v>202</v>
      </c>
      <c r="P46" s="111"/>
    </row>
    <row r="47" spans="2:16" x14ac:dyDescent="0.55000000000000004">
      <c r="B47" s="31" t="s">
        <v>148</v>
      </c>
      <c r="C47" s="125" t="s">
        <v>203</v>
      </c>
      <c r="D47" s="46" t="s">
        <v>204</v>
      </c>
      <c r="E47" s="116"/>
      <c r="F47" s="116"/>
      <c r="G47" s="116"/>
      <c r="H47" s="116"/>
      <c r="I47" s="116"/>
      <c r="J47" s="116"/>
      <c r="K47" s="116"/>
      <c r="L47" s="116"/>
      <c r="M47" s="116"/>
      <c r="N47" s="116"/>
      <c r="O47" s="116"/>
      <c r="P47" s="117"/>
    </row>
    <row r="48" spans="2:16" x14ac:dyDescent="0.55000000000000004">
      <c r="B48" s="261" t="s">
        <v>149</v>
      </c>
      <c r="C48" s="262" t="s">
        <v>205</v>
      </c>
      <c r="D48" s="119" t="s">
        <v>206</v>
      </c>
      <c r="E48" s="120"/>
      <c r="F48" s="120"/>
      <c r="G48" s="120"/>
      <c r="H48" s="120"/>
      <c r="I48" s="120"/>
      <c r="J48" s="120"/>
      <c r="K48" s="120"/>
      <c r="L48" s="120"/>
      <c r="M48" s="120"/>
      <c r="N48" s="120"/>
      <c r="O48" s="120"/>
      <c r="P48" s="121"/>
    </row>
    <row r="49" spans="2:16" x14ac:dyDescent="0.55000000000000004">
      <c r="B49" s="261"/>
      <c r="C49" s="262"/>
      <c r="D49" s="112" t="s">
        <v>207</v>
      </c>
      <c r="P49" s="111"/>
    </row>
    <row r="50" spans="2:16" x14ac:dyDescent="0.55000000000000004">
      <c r="B50" s="261"/>
      <c r="C50" s="262"/>
      <c r="D50" s="112"/>
      <c r="P50" s="111"/>
    </row>
    <row r="51" spans="2:16" x14ac:dyDescent="0.55000000000000004">
      <c r="B51" s="261"/>
      <c r="C51" s="262"/>
      <c r="D51" s="112"/>
      <c r="P51" s="111"/>
    </row>
    <row r="52" spans="2:16" x14ac:dyDescent="0.55000000000000004">
      <c r="B52" s="261"/>
      <c r="C52" s="262"/>
      <c r="D52" s="112"/>
      <c r="P52" s="111"/>
    </row>
    <row r="53" spans="2:16" x14ac:dyDescent="0.55000000000000004">
      <c r="B53" s="261"/>
      <c r="C53" s="262"/>
      <c r="D53" s="112"/>
      <c r="P53" s="111"/>
    </row>
    <row r="54" spans="2:16" x14ac:dyDescent="0.55000000000000004">
      <c r="B54" s="261"/>
      <c r="C54" s="262"/>
      <c r="D54" s="112"/>
      <c r="P54" s="111"/>
    </row>
    <row r="55" spans="2:16" x14ac:dyDescent="0.55000000000000004">
      <c r="B55" s="261"/>
      <c r="C55" s="262"/>
      <c r="D55" s="112"/>
      <c r="P55" s="111"/>
    </row>
    <row r="56" spans="2:16" x14ac:dyDescent="0.55000000000000004">
      <c r="B56" s="261"/>
      <c r="C56" s="262"/>
      <c r="D56" s="112"/>
      <c r="P56" s="111"/>
    </row>
    <row r="57" spans="2:16" x14ac:dyDescent="0.55000000000000004">
      <c r="B57" s="261"/>
      <c r="C57" s="262"/>
      <c r="D57" s="112"/>
      <c r="P57" s="111"/>
    </row>
    <row r="58" spans="2:16" x14ac:dyDescent="0.55000000000000004">
      <c r="B58" s="261"/>
      <c r="C58" s="262"/>
      <c r="D58" s="112"/>
      <c r="P58" s="111"/>
    </row>
    <row r="59" spans="2:16" x14ac:dyDescent="0.55000000000000004">
      <c r="B59" s="261"/>
      <c r="C59" s="262"/>
      <c r="D59" s="127"/>
      <c r="E59" s="128"/>
      <c r="F59" s="128"/>
      <c r="G59" s="128"/>
      <c r="H59" s="128"/>
      <c r="I59" s="128"/>
      <c r="J59" s="128"/>
      <c r="K59" s="128"/>
      <c r="L59" s="128"/>
      <c r="M59" s="128"/>
      <c r="N59" s="128"/>
      <c r="O59" s="128"/>
      <c r="P59" s="129"/>
    </row>
  </sheetData>
  <sheetProtection algorithmName="SHA-512" hashValue="jMxffXQ25HD1q+UgNnGUtIX/vg1RxnBojqT1Y2gng02+tCTfibCwbi1SQtwP/0irl7i+5j0Z1vyX1WGvN/2l9A==" saltValue="W+5MTwzTz6ZIWbrqIz5F7g==" spinCount="100000" sheet="1" objects="1" scenarios="1" selectLockedCells="1"/>
  <mergeCells count="29">
    <mergeCell ref="B35:B45"/>
    <mergeCell ref="C35:C45"/>
    <mergeCell ref="B48:B59"/>
    <mergeCell ref="C48:C59"/>
    <mergeCell ref="D19:P19"/>
    <mergeCell ref="B30:B31"/>
    <mergeCell ref="C30:C31"/>
    <mergeCell ref="B33:B34"/>
    <mergeCell ref="C33:C34"/>
    <mergeCell ref="A3:A4"/>
    <mergeCell ref="B3:B4"/>
    <mergeCell ref="C3:C4"/>
    <mergeCell ref="D3:D4"/>
    <mergeCell ref="E3:E4"/>
    <mergeCell ref="L3:L4"/>
    <mergeCell ref="M3:M4"/>
    <mergeCell ref="B2:F2"/>
    <mergeCell ref="G2:L2"/>
    <mergeCell ref="N2:R2"/>
    <mergeCell ref="F3:F4"/>
    <mergeCell ref="G3:G4"/>
    <mergeCell ref="N3:N4"/>
    <mergeCell ref="O3:O4"/>
    <mergeCell ref="Q3:Q4"/>
    <mergeCell ref="R3:R4"/>
    <mergeCell ref="H3:H4"/>
    <mergeCell ref="I3:I4"/>
    <mergeCell ref="J3:J4"/>
    <mergeCell ref="K3:K4"/>
  </mergeCells>
  <phoneticPr fontId="3"/>
  <dataValidations count="3">
    <dataValidation type="list" allowBlank="1" showInputMessage="1" showErrorMessage="1" sqref="M5:M14" xr:uid="{5B791F93-5F96-4434-9EC8-9F469E410464}">
      <formula1>"有,無, ,"</formula1>
    </dataValidation>
    <dataValidation type="list" allowBlank="1" showInputMessage="1" showErrorMessage="1" sqref="O5:O14" xr:uid="{F297E733-423F-4F46-A12C-3BB74D69CF56}">
      <formula1>"紅白蝶結び,紅白結び切り,黒白結び切り,不要"</formula1>
    </dataValidation>
    <dataValidation type="list" allowBlank="1" showInputMessage="1" showErrorMessage="1" sqref="P5:P14 N5:N14 R5:R14" xr:uid="{8DDAF4FB-A9AC-42AB-B8A0-9BD5D60B5262}">
      <formula1>"有,無"</formula1>
    </dataValidation>
  </dataValidation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B9453-B6AC-482D-BC4A-563716874555}">
  <sheetPr codeName="Sheet4">
    <pageSetUpPr fitToPage="1"/>
  </sheetPr>
  <dimension ref="A1:G3"/>
  <sheetViews>
    <sheetView showGridLines="0" topLeftCell="B1" zoomScale="80" zoomScaleNormal="80" workbookViewId="0">
      <selection activeCell="E4" sqref="E4"/>
    </sheetView>
  </sheetViews>
  <sheetFormatPr defaultRowHeight="18" x14ac:dyDescent="0.55000000000000004"/>
  <cols>
    <col min="1" max="1" width="38.08203125" bestFit="1" customWidth="1"/>
    <col min="2" max="2" width="59" customWidth="1"/>
    <col min="3" max="3" width="7.33203125" bestFit="1" customWidth="1"/>
    <col min="4" max="4" width="36.5" customWidth="1"/>
    <col min="5" max="5" width="92" customWidth="1"/>
    <col min="7" max="7" width="0" hidden="1" customWidth="1"/>
  </cols>
  <sheetData>
    <row r="1" spans="1:7" ht="23" thickBot="1" x14ac:dyDescent="0.6">
      <c r="A1" s="1" t="s">
        <v>208</v>
      </c>
    </row>
    <row r="2" spans="1:7" ht="18.5" thickBot="1" x14ac:dyDescent="0.6">
      <c r="A2" s="2" t="s">
        <v>209</v>
      </c>
      <c r="B2" s="3" t="s">
        <v>174</v>
      </c>
      <c r="C2" s="8" t="s">
        <v>93</v>
      </c>
      <c r="D2" s="8" t="s">
        <v>210</v>
      </c>
      <c r="E2" s="4" t="s">
        <v>46</v>
      </c>
      <c r="G2" s="40" t="s">
        <v>211</v>
      </c>
    </row>
    <row r="3" spans="1:7" ht="36" customHeight="1" x14ac:dyDescent="0.55000000000000004">
      <c r="A3" s="5" t="s">
        <v>212</v>
      </c>
      <c r="B3" s="6" t="s">
        <v>213</v>
      </c>
      <c r="C3" s="9" t="s">
        <v>214</v>
      </c>
      <c r="D3" s="25">
        <v>0</v>
      </c>
      <c r="E3" s="41" t="s">
        <v>215</v>
      </c>
    </row>
  </sheetData>
  <sheetProtection algorithmName="SHA-512" hashValue="sZD3CdJ4LfR92xGMZOwahnMlIesncFRdLihw+2rmVCVKdRGGMbl3HYB3JKQ6NWWfEE5HUO031JGcnFvPAzbqCA==" saltValue="sOu9k7jQ398vZea4z2HhxQ==" spinCount="100000" sheet="1" selectLockedCells="1"/>
  <sortState xmlns:xlrd2="http://schemas.microsoft.com/office/spreadsheetml/2017/richdata2" ref="A3:G3">
    <sortCondition ref="G3"/>
  </sortState>
  <phoneticPr fontId="3"/>
  <printOptions horizontalCentered="1"/>
  <pageMargins left="0" right="0" top="0.73" bottom="0" header="0.31496062992125984" footer="0.31496062992125984"/>
  <pageSetup paperSize="9" scale="91"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ED92E-0E87-43DF-9417-524C03D09B84}">
  <sheetPr codeName="Sheet5"/>
  <dimension ref="B2:Y25"/>
  <sheetViews>
    <sheetView topLeftCell="K1" zoomScale="90" zoomScaleNormal="90" workbookViewId="0">
      <selection activeCell="S19" sqref="S19"/>
    </sheetView>
  </sheetViews>
  <sheetFormatPr defaultRowHeight="18" x14ac:dyDescent="0.55000000000000004"/>
  <cols>
    <col min="2" max="2" width="16.25" bestFit="1" customWidth="1"/>
    <col min="3" max="3" width="9.33203125" customWidth="1"/>
    <col min="4" max="4" width="10.33203125" bestFit="1" customWidth="1"/>
    <col min="5" max="5" width="15" customWidth="1"/>
    <col min="6" max="6" width="10.33203125" customWidth="1"/>
    <col min="7" max="10" width="15" customWidth="1"/>
    <col min="11" max="11" width="35.33203125" bestFit="1" customWidth="1"/>
    <col min="12" max="15" width="15" customWidth="1"/>
    <col min="16" max="16" width="27.33203125" bestFit="1" customWidth="1"/>
    <col min="17" max="17" width="15" customWidth="1"/>
    <col min="19" max="19" width="18.58203125" customWidth="1"/>
    <col min="20" max="20" width="11.58203125" customWidth="1"/>
    <col min="21" max="21" width="9.75" customWidth="1"/>
    <col min="22" max="23" width="11.58203125" customWidth="1"/>
    <col min="24" max="24" width="10.33203125" bestFit="1" customWidth="1"/>
    <col min="25" max="25" width="9.33203125" bestFit="1" customWidth="1"/>
  </cols>
  <sheetData>
    <row r="2" spans="2:24" x14ac:dyDescent="0.55000000000000004">
      <c r="B2" t="s">
        <v>216</v>
      </c>
      <c r="S2" t="s">
        <v>217</v>
      </c>
      <c r="V2" s="38" t="s">
        <v>218</v>
      </c>
      <c r="W2" s="38"/>
      <c r="X2" s="38"/>
    </row>
    <row r="3" spans="2:24" x14ac:dyDescent="0.55000000000000004">
      <c r="B3" s="10" t="s">
        <v>219</v>
      </c>
      <c r="C3" s="10" t="s">
        <v>220</v>
      </c>
      <c r="D3" s="10" t="s">
        <v>221</v>
      </c>
      <c r="E3" s="10" t="s">
        <v>222</v>
      </c>
      <c r="F3" s="10" t="s">
        <v>223</v>
      </c>
      <c r="G3" s="10" t="s">
        <v>224</v>
      </c>
      <c r="H3" s="10" t="s">
        <v>225</v>
      </c>
      <c r="I3" s="10" t="s">
        <v>226</v>
      </c>
      <c r="J3" s="10" t="s">
        <v>227</v>
      </c>
      <c r="K3" s="10" t="s">
        <v>228</v>
      </c>
      <c r="L3" s="10" t="s">
        <v>229</v>
      </c>
      <c r="M3" s="10" t="s">
        <v>230</v>
      </c>
      <c r="N3" s="14" t="s">
        <v>231</v>
      </c>
      <c r="O3" s="14" t="s">
        <v>232</v>
      </c>
      <c r="P3" s="14" t="s">
        <v>233</v>
      </c>
      <c r="S3" t="s">
        <v>91</v>
      </c>
      <c r="T3" t="s">
        <v>100</v>
      </c>
      <c r="V3" s="38"/>
      <c r="W3" s="38"/>
      <c r="X3" s="38"/>
    </row>
    <row r="4" spans="2:24" x14ac:dyDescent="0.55000000000000004">
      <c r="B4">
        <v>990</v>
      </c>
      <c r="C4" s="17">
        <v>500</v>
      </c>
      <c r="D4" s="17">
        <v>3800</v>
      </c>
      <c r="E4" s="17">
        <v>4000</v>
      </c>
      <c r="F4" s="17">
        <v>500</v>
      </c>
      <c r="G4" s="17">
        <v>220</v>
      </c>
      <c r="H4" s="17">
        <v>500</v>
      </c>
      <c r="I4" s="17">
        <v>500</v>
      </c>
      <c r="J4" s="17">
        <v>500</v>
      </c>
      <c r="K4" s="17">
        <v>500</v>
      </c>
      <c r="L4" s="17">
        <v>1026</v>
      </c>
      <c r="M4" s="17">
        <v>500</v>
      </c>
      <c r="N4" s="17">
        <v>1500</v>
      </c>
      <c r="O4" s="17">
        <v>500</v>
      </c>
      <c r="P4" s="17">
        <v>500</v>
      </c>
      <c r="S4" t="s">
        <v>234</v>
      </c>
      <c r="T4">
        <v>0.06</v>
      </c>
      <c r="V4" s="38"/>
      <c r="W4" s="38" t="s">
        <v>235</v>
      </c>
      <c r="X4" s="38"/>
    </row>
    <row r="5" spans="2:24" x14ac:dyDescent="0.55000000000000004">
      <c r="B5" s="17">
        <v>2970</v>
      </c>
      <c r="C5" s="17">
        <v>1000</v>
      </c>
      <c r="D5" s="17">
        <v>5500</v>
      </c>
      <c r="E5" s="17">
        <v>12000</v>
      </c>
      <c r="F5" s="17">
        <v>1000</v>
      </c>
      <c r="G5" s="17">
        <v>650</v>
      </c>
      <c r="H5" s="17">
        <v>1000</v>
      </c>
      <c r="I5" s="17">
        <v>1000</v>
      </c>
      <c r="J5" s="17">
        <v>1000</v>
      </c>
      <c r="K5" s="17">
        <v>1000</v>
      </c>
      <c r="L5" s="17">
        <v>3078</v>
      </c>
      <c r="M5" s="17">
        <v>1000</v>
      </c>
      <c r="N5" s="17">
        <v>3000</v>
      </c>
      <c r="O5" s="17">
        <v>1000</v>
      </c>
      <c r="P5" s="17">
        <v>1000</v>
      </c>
      <c r="S5" t="s">
        <v>236</v>
      </c>
      <c r="T5">
        <v>0.06</v>
      </c>
      <c r="V5" s="38"/>
      <c r="W5" s="38"/>
      <c r="X5" s="38"/>
    </row>
    <row r="6" spans="2:24" x14ac:dyDescent="0.55000000000000004">
      <c r="B6" s="17">
        <v>5940</v>
      </c>
      <c r="C6" s="17">
        <v>2000</v>
      </c>
      <c r="E6" s="17">
        <v>20000</v>
      </c>
      <c r="F6" s="17">
        <v>3000</v>
      </c>
      <c r="G6" s="17">
        <v>1300</v>
      </c>
      <c r="H6" s="17">
        <v>2000</v>
      </c>
      <c r="I6" s="17">
        <v>2000</v>
      </c>
      <c r="J6" s="17">
        <v>2000</v>
      </c>
      <c r="K6" s="17"/>
      <c r="L6" s="17">
        <v>6156</v>
      </c>
      <c r="M6" s="17">
        <v>2000</v>
      </c>
      <c r="N6" s="17">
        <v>5000</v>
      </c>
      <c r="O6" s="17">
        <v>2000</v>
      </c>
      <c r="P6" s="17"/>
      <c r="S6" t="s">
        <v>212</v>
      </c>
      <c r="T6">
        <v>0.5</v>
      </c>
    </row>
    <row r="7" spans="2:24" x14ac:dyDescent="0.55000000000000004">
      <c r="B7" s="17">
        <v>9900</v>
      </c>
      <c r="C7" s="17">
        <v>3000</v>
      </c>
      <c r="E7" s="17"/>
      <c r="I7" s="17">
        <v>3000</v>
      </c>
      <c r="J7" s="17">
        <v>3000</v>
      </c>
      <c r="K7" s="17"/>
      <c r="M7" s="17">
        <v>3000</v>
      </c>
      <c r="N7" s="17">
        <v>10000</v>
      </c>
      <c r="O7" s="17">
        <v>3000</v>
      </c>
      <c r="P7" s="17"/>
      <c r="S7" t="s">
        <v>237</v>
      </c>
      <c r="T7">
        <v>0</v>
      </c>
      <c r="V7" t="s">
        <v>238</v>
      </c>
    </row>
    <row r="8" spans="2:24" x14ac:dyDescent="0.55000000000000004">
      <c r="C8" s="17">
        <v>5000</v>
      </c>
      <c r="I8" s="17">
        <v>5000</v>
      </c>
      <c r="J8" s="17">
        <v>5000</v>
      </c>
      <c r="K8" s="17"/>
      <c r="M8" s="17">
        <v>5000</v>
      </c>
      <c r="O8" s="17">
        <v>5000</v>
      </c>
      <c r="S8" t="s">
        <v>239</v>
      </c>
      <c r="T8">
        <v>0</v>
      </c>
      <c r="V8" t="s">
        <v>240</v>
      </c>
    </row>
    <row r="9" spans="2:24" x14ac:dyDescent="0.55000000000000004">
      <c r="S9" t="s">
        <v>241</v>
      </c>
      <c r="T9">
        <v>0</v>
      </c>
    </row>
    <row r="10" spans="2:24" x14ac:dyDescent="0.55000000000000004">
      <c r="S10" t="s">
        <v>242</v>
      </c>
      <c r="T10">
        <v>0</v>
      </c>
    </row>
    <row r="11" spans="2:24" x14ac:dyDescent="0.55000000000000004">
      <c r="S11" t="s">
        <v>243</v>
      </c>
      <c r="T11">
        <v>0</v>
      </c>
    </row>
    <row r="12" spans="2:24" x14ac:dyDescent="0.55000000000000004">
      <c r="S12" t="s">
        <v>244</v>
      </c>
      <c r="T12">
        <v>0</v>
      </c>
    </row>
    <row r="13" spans="2:24" x14ac:dyDescent="0.55000000000000004">
      <c r="S13" t="s">
        <v>245</v>
      </c>
      <c r="T13">
        <v>0</v>
      </c>
    </row>
    <row r="14" spans="2:24" x14ac:dyDescent="0.55000000000000004">
      <c r="S14" t="s">
        <v>246</v>
      </c>
      <c r="T14">
        <v>0.15</v>
      </c>
    </row>
    <row r="15" spans="2:24" x14ac:dyDescent="0.55000000000000004">
      <c r="S15" t="s">
        <v>247</v>
      </c>
      <c r="T15">
        <v>0.5</v>
      </c>
    </row>
    <row r="16" spans="2:24" x14ac:dyDescent="0.55000000000000004">
      <c r="S16" t="s">
        <v>230</v>
      </c>
      <c r="T16">
        <v>0.08</v>
      </c>
    </row>
    <row r="24" spans="12:25" x14ac:dyDescent="0.55000000000000004">
      <c r="X24" s="36"/>
      <c r="Y24" s="37"/>
    </row>
    <row r="25" spans="12:25" x14ac:dyDescent="0.55000000000000004">
      <c r="L25" s="35" t="s">
        <v>248</v>
      </c>
      <c r="X25" s="37"/>
    </row>
  </sheetData>
  <phoneticPr fontId="3"/>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prompt="ブルダウンからご注文ブランド名をお選びください。" xr:uid="{232669E5-CF07-4DCD-B927-253E4A4D67E4}">
          <x14:formula1>
            <xm:f>品番リスト!$A$3:$A$3</xm:f>
          </x14:formula1>
          <xm:sqref>S4</xm:sqref>
        </x14:dataValidation>
        <x14:dataValidation type="list" allowBlank="1" showInputMessage="1" showErrorMessage="1" xr:uid="{9CD5E83E-158C-431E-AF7E-B830B3CE2A22}">
          <x14:formula1>
            <xm:f>品番リスト!$A$3:$A$3</xm:f>
          </x14:formula1>
          <xm:sqref>S5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A6BCC0FE8C35408335E104C39B87FB" ma:contentTypeVersion="19" ma:contentTypeDescription="Create a new document." ma:contentTypeScope="" ma:versionID="6c7856426b46274a9b73130222a8ff73">
  <xsd:schema xmlns:xsd="http://www.w3.org/2001/XMLSchema" xmlns:xs="http://www.w3.org/2001/XMLSchema" xmlns:p="http://schemas.microsoft.com/office/2006/metadata/properties" xmlns:ns1="http://schemas.microsoft.com/sharepoint/v3" xmlns:ns2="b358a1f7-57f5-44c4-bfc6-59ea9c3dceef" xmlns:ns3="1f7a5028-fa75-4819-85a1-1246f875cd8c" targetNamespace="http://schemas.microsoft.com/office/2006/metadata/properties" ma:root="true" ma:fieldsID="f251a85d40035f12c81aba46c683243b" ns1:_="" ns2:_="" ns3:_="">
    <xsd:import namespace="http://schemas.microsoft.com/sharepoint/v3"/>
    <xsd:import namespace="b358a1f7-57f5-44c4-bfc6-59ea9c3dceef"/>
    <xsd:import namespace="1f7a5028-fa75-4819-85a1-1246f875cd8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58a1f7-57f5-44c4-bfc6-59ea9c3dce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8aa12e6-35e2-4d2b-89f3-9a91ccd8467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7a5028-fa75-4819-85a1-1246f875cd8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7c6a57ef-b309-42bb-998d-6d695577aace}" ma:internalName="TaxCatchAll" ma:showField="CatchAllData" ma:web="1f7a5028-fa75-4819-85a1-1246f875cd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58a1f7-57f5-44c4-bfc6-59ea9c3dceef">
      <Terms xmlns="http://schemas.microsoft.com/office/infopath/2007/PartnerControls"/>
    </lcf76f155ced4ddcb4097134ff3c332f>
    <_ip_UnifiedCompliancePolicyUIAction xmlns="http://schemas.microsoft.com/sharepoint/v3" xsi:nil="true"/>
    <TaxCatchAll xmlns="1f7a5028-fa75-4819-85a1-1246f875cd8c"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E10983F-D7E8-43A6-BA3E-F54C10F2A3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358a1f7-57f5-44c4-bfc6-59ea9c3dceef"/>
    <ds:schemaRef ds:uri="1f7a5028-fa75-4819-85a1-1246f875cd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FD0987-282F-422B-B588-0DA5A6C488A1}">
  <ds:schemaRefs>
    <ds:schemaRef ds:uri="http://schemas.microsoft.com/sharepoint/v3/contenttype/forms"/>
  </ds:schemaRefs>
</ds:datastoreItem>
</file>

<file path=customXml/itemProps3.xml><?xml version="1.0" encoding="utf-8"?>
<ds:datastoreItem xmlns:ds="http://schemas.openxmlformats.org/officeDocument/2006/customXml" ds:itemID="{9C5DE84C-F70F-4FD9-968F-9D83F45E227B}">
  <ds:schemaRefs>
    <ds:schemaRef ds:uri="http://schemas.microsoft.com/office/2006/metadata/properties"/>
    <ds:schemaRef ds:uri="http://schemas.microsoft.com/office/infopath/2007/PartnerControls"/>
    <ds:schemaRef ds:uri="b358a1f7-57f5-44c4-bfc6-59ea9c3dceef"/>
    <ds:schemaRef ds:uri="http://schemas.microsoft.com/sharepoint/v3"/>
    <ds:schemaRef ds:uri="1f7a5028-fa75-4819-85a1-1246f875cd8c"/>
  </ds:schemaRefs>
</ds:datastoreItem>
</file>

<file path=docMetadata/LabelInfo.xml><?xml version="1.0" encoding="utf-8"?>
<clbl:labelList xmlns:clbl="http://schemas.microsoft.com/office/2020/mipLabelMetadata">
  <clbl:label id="{417a75de-6ae2-412f-9f1e-0df989d15d5a}" enabled="1" method="Standard" siteId="{d08e5403-b1c9-4dbf-af91-bab966a84de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ガイドライン(必ずご確認ください)</vt:lpstr>
      <vt:lpstr>記入フォーム</vt:lpstr>
      <vt:lpstr>複数先出荷依頼</vt:lpstr>
      <vt:lpstr>品番リスト</vt:lpstr>
      <vt:lpstr>固定券種単価</vt:lpstr>
      <vt:lpstr>_𠮷野家</vt:lpstr>
      <vt:lpstr>Coke_ON</vt:lpstr>
      <vt:lpstr>GO</vt:lpstr>
      <vt:lpstr>Hulu</vt:lpstr>
      <vt:lpstr>KFC</vt:lpstr>
      <vt:lpstr>Pairs</vt:lpstr>
      <vt:lpstr>QUOカードpay</vt:lpstr>
      <vt:lpstr>Roblox_額面固定</vt:lpstr>
      <vt:lpstr>えらべるギフトチケット_グルメタイプ</vt:lpstr>
      <vt:lpstr>オイシックス</vt:lpstr>
      <vt:lpstr>サーティワン_アイスクリーム</vt:lpstr>
      <vt:lpstr>サーティワンアイスクリーム</vt:lpstr>
      <vt:lpstr>すかいらーく</vt:lpstr>
      <vt:lpstr>タリーズ</vt:lpstr>
      <vt:lpstr>ディズニープラス</vt:lpstr>
      <vt:lpstr>モスカード</vt:lpstr>
      <vt:lpstr>吉野家</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Naofumi Takata</dc:creator>
  <cp:keywords/>
  <dc:description/>
  <cp:lastModifiedBy>Naofumi Takata</cp:lastModifiedBy>
  <cp:revision/>
  <dcterms:created xsi:type="dcterms:W3CDTF">2022-12-01T04:58:09Z</dcterms:created>
  <dcterms:modified xsi:type="dcterms:W3CDTF">2025-04-15T09:17:55Z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7a75de-6ae2-412f-9f1e-0df989d15d5a_Enabled">
    <vt:lpwstr>true</vt:lpwstr>
  </property>
  <property fmtid="{D5CDD505-2E9C-101B-9397-08002B2CF9AE}" pid="3" name="MSIP_Label_417a75de-6ae2-412f-9f1e-0df989d15d5a_SetDate">
    <vt:lpwstr>2023-02-07T05:47:57Z</vt:lpwstr>
  </property>
  <property fmtid="{D5CDD505-2E9C-101B-9397-08002B2CF9AE}" pid="4" name="MSIP_Label_417a75de-6ae2-412f-9f1e-0df989d15d5a_Method">
    <vt:lpwstr>Standard</vt:lpwstr>
  </property>
  <property fmtid="{D5CDD505-2E9C-101B-9397-08002B2CF9AE}" pid="5" name="MSIP_Label_417a75de-6ae2-412f-9f1e-0df989d15d5a_Name">
    <vt:lpwstr>InComm - General (Default)</vt:lpwstr>
  </property>
  <property fmtid="{D5CDD505-2E9C-101B-9397-08002B2CF9AE}" pid="6" name="MSIP_Label_417a75de-6ae2-412f-9f1e-0df989d15d5a_SiteId">
    <vt:lpwstr>d08e5403-b1c9-4dbf-af91-bab966a84dea</vt:lpwstr>
  </property>
  <property fmtid="{D5CDD505-2E9C-101B-9397-08002B2CF9AE}" pid="7" name="MSIP_Label_417a75de-6ae2-412f-9f1e-0df989d15d5a_ActionId">
    <vt:lpwstr>825d734f-babb-4f4a-b9fc-f637487f0fc9</vt:lpwstr>
  </property>
  <property fmtid="{D5CDD505-2E9C-101B-9397-08002B2CF9AE}" pid="8" name="MSIP_Label_417a75de-6ae2-412f-9f1e-0df989d15d5a_ContentBits">
    <vt:lpwstr>0</vt:lpwstr>
  </property>
  <property fmtid="{D5CDD505-2E9C-101B-9397-08002B2CF9AE}" pid="9" name="ContentTypeId">
    <vt:lpwstr>0x0101005EA6BCC0FE8C35408335E104C39B87FB</vt:lpwstr>
  </property>
  <property fmtid="{D5CDD505-2E9C-101B-9397-08002B2CF9AE}" pid="10" name="MediaServiceImageTags">
    <vt:lpwstr/>
  </property>
</Properties>
</file>